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300" yWindow="1125" windowWidth="12810" windowHeight="11160" tabRatio="496"/>
  </bookViews>
  <sheets>
    <sheet name="Plan A" sheetId="1" r:id="rId1"/>
    <sheet name="Plan B" sheetId="3" r:id="rId2"/>
    <sheet name="Plan C" sheetId="4" r:id="rId3"/>
  </sheets>
  <definedNames>
    <definedName name="_xlnm.Print_Titles" localSheetId="0">'Plan A'!$L:$L,'Plan A'!$1:$3</definedName>
    <definedName name="_xlnm.Print_Titles" localSheetId="1">'Plan B'!$L:$L,'Plan B'!$1:$2</definedName>
    <definedName name="_xlnm.Print_Titles" localSheetId="2">'Plan C'!$K:$K,'Plan C'!$1:$3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" i="3"/>
  <c r="H64"/>
  <c r="G64"/>
  <c r="F64"/>
  <c r="H234" i="4"/>
  <c r="I234"/>
  <c r="K234"/>
  <c r="K221"/>
  <c r="G37" i="3" l="1"/>
  <c r="H37"/>
  <c r="I37"/>
  <c r="J37"/>
  <c r="K37"/>
  <c r="L37"/>
  <c r="F37"/>
  <c r="F11" i="1" l="1"/>
  <c r="G11"/>
  <c r="H11"/>
  <c r="I11"/>
  <c r="J11"/>
  <c r="K11"/>
  <c r="L11"/>
  <c r="I26" i="4"/>
  <c r="G160"/>
  <c r="J62" i="1"/>
  <c r="L74" l="1"/>
  <c r="K74"/>
  <c r="J74"/>
  <c r="I74"/>
  <c r="G74"/>
  <c r="H74"/>
  <c r="F74"/>
  <c r="J221" i="4" l="1"/>
  <c r="I221"/>
  <c r="H221"/>
  <c r="E221"/>
  <c r="E185"/>
  <c r="F185"/>
  <c r="K160"/>
  <c r="J160"/>
  <c r="I160"/>
  <c r="H160"/>
  <c r="F160"/>
  <c r="E160"/>
  <c r="E144"/>
  <c r="F144"/>
  <c r="G144"/>
  <c r="H144"/>
  <c r="K26"/>
  <c r="J26"/>
  <c r="G26"/>
  <c r="E26"/>
  <c r="F26"/>
  <c r="K49" i="1"/>
  <c r="H26" i="4" l="1"/>
  <c r="K19" i="1" l="1"/>
  <c r="K70"/>
  <c r="J70"/>
  <c r="I108" i="4"/>
  <c r="K108"/>
  <c r="K15" i="1" l="1"/>
  <c r="I144" i="4"/>
  <c r="G78" l="1"/>
  <c r="K123" l="1"/>
  <c r="J123"/>
  <c r="I123"/>
  <c r="H123"/>
  <c r="G123"/>
  <c r="K18" i="3"/>
  <c r="L18"/>
  <c r="J16" l="1"/>
  <c r="K16"/>
  <c r="L16"/>
  <c r="L95"/>
  <c r="L90"/>
  <c r="L78"/>
  <c r="L64"/>
  <c r="L55"/>
  <c r="L49"/>
  <c r="L31"/>
  <c r="L14"/>
  <c r="L6"/>
  <c r="K95"/>
  <c r="K90"/>
  <c r="K78"/>
  <c r="K68"/>
  <c r="K64"/>
  <c r="K55"/>
  <c r="K49"/>
  <c r="K31"/>
  <c r="K14"/>
  <c r="K6"/>
  <c r="J18"/>
  <c r="J95"/>
  <c r="J90"/>
  <c r="J78"/>
  <c r="J64"/>
  <c r="J55"/>
  <c r="J49"/>
  <c r="J31"/>
  <c r="J14"/>
  <c r="J6"/>
  <c r="L68" l="1"/>
  <c r="J68"/>
  <c r="K66" i="1"/>
  <c r="J66"/>
  <c r="K62"/>
  <c r="K199" i="4"/>
  <c r="K185"/>
  <c r="K176"/>
  <c r="K144"/>
  <c r="K100"/>
  <c r="K78"/>
  <c r="K56"/>
  <c r="K39"/>
  <c r="J234"/>
  <c r="J199"/>
  <c r="J185"/>
  <c r="J176"/>
  <c r="J144"/>
  <c r="J108"/>
  <c r="J100"/>
  <c r="J78"/>
  <c r="J56"/>
  <c r="J39"/>
  <c r="I199"/>
  <c r="I185"/>
  <c r="I176"/>
  <c r="I100"/>
  <c r="I78"/>
  <c r="I56"/>
  <c r="I39"/>
  <c r="K58" i="1"/>
  <c r="J58"/>
  <c r="K54"/>
  <c r="J54"/>
  <c r="K38"/>
  <c r="J38"/>
  <c r="J49"/>
  <c r="K43"/>
  <c r="J43"/>
  <c r="K33"/>
  <c r="J33"/>
  <c r="L24" i="3"/>
  <c r="K24"/>
  <c r="K96" s="1"/>
  <c r="K28" i="1"/>
  <c r="J28"/>
  <c r="J75" s="1"/>
  <c r="L15"/>
  <c r="J15"/>
  <c r="L70"/>
  <c r="L66"/>
  <c r="L62"/>
  <c r="L54"/>
  <c r="L49"/>
  <c r="L43"/>
  <c r="L38"/>
  <c r="L33"/>
  <c r="L28"/>
  <c r="G234" i="4"/>
  <c r="F234"/>
  <c r="E234"/>
  <c r="I95" i="3"/>
  <c r="H95"/>
  <c r="G95"/>
  <c r="F95"/>
  <c r="F70" i="1"/>
  <c r="I70"/>
  <c r="H70"/>
  <c r="K235" i="4" l="1"/>
  <c r="K75" i="1"/>
  <c r="J96" i="3"/>
  <c r="L96"/>
  <c r="I235" i="4"/>
  <c r="J235"/>
  <c r="L75" i="1"/>
  <c r="F221" i="4"/>
  <c r="H185"/>
  <c r="G221"/>
  <c r="H24" i="3" l="1"/>
  <c r="G100" i="4"/>
  <c r="G185"/>
  <c r="F31" i="3"/>
  <c r="G31"/>
  <c r="I55"/>
  <c r="H199" i="4"/>
  <c r="G199"/>
  <c r="F199"/>
  <c r="E199"/>
  <c r="H176"/>
  <c r="G176"/>
  <c r="F176"/>
  <c r="E176"/>
  <c r="F123"/>
  <c r="E123"/>
  <c r="H108"/>
  <c r="F108"/>
  <c r="G108"/>
  <c r="E108"/>
  <c r="H100"/>
  <c r="F100"/>
  <c r="E100"/>
  <c r="H78"/>
  <c r="F78"/>
  <c r="E78"/>
  <c r="H56"/>
  <c r="G56"/>
  <c r="F56"/>
  <c r="E56"/>
  <c r="F16" i="3"/>
  <c r="G16"/>
  <c r="H16"/>
  <c r="I16"/>
  <c r="H39" i="4"/>
  <c r="G39"/>
  <c r="I31" i="3"/>
  <c r="H31"/>
  <c r="F39" i="4"/>
  <c r="E39"/>
  <c r="I19" i="1"/>
  <c r="H19"/>
  <c r="G19"/>
  <c r="F19"/>
  <c r="I90" i="3"/>
  <c r="H90"/>
  <c r="G90"/>
  <c r="F90"/>
  <c r="I78"/>
  <c r="H78"/>
  <c r="G78"/>
  <c r="F78"/>
  <c r="I68"/>
  <c r="H68"/>
  <c r="G68"/>
  <c r="F68"/>
  <c r="I49"/>
  <c r="H49"/>
  <c r="G49"/>
  <c r="F49"/>
  <c r="I24"/>
  <c r="G24"/>
  <c r="F24"/>
  <c r="I18"/>
  <c r="H18"/>
  <c r="G18"/>
  <c r="F18"/>
  <c r="I14"/>
  <c r="H14"/>
  <c r="G14"/>
  <c r="F14"/>
  <c r="I6"/>
  <c r="H6"/>
  <c r="G6"/>
  <c r="F6"/>
  <c r="G70" i="1"/>
  <c r="I66"/>
  <c r="H66"/>
  <c r="G66"/>
  <c r="F66"/>
  <c r="I62"/>
  <c r="H62"/>
  <c r="G62"/>
  <c r="F62"/>
  <c r="I58"/>
  <c r="H58"/>
  <c r="G58"/>
  <c r="F58"/>
  <c r="I54"/>
  <c r="H54"/>
  <c r="G54"/>
  <c r="F54"/>
  <c r="I49"/>
  <c r="H49"/>
  <c r="G49"/>
  <c r="F49"/>
  <c r="I43"/>
  <c r="H43"/>
  <c r="G43"/>
  <c r="F43"/>
  <c r="I38"/>
  <c r="H38"/>
  <c r="G38"/>
  <c r="F38"/>
  <c r="I33"/>
  <c r="H33"/>
  <c r="G33"/>
  <c r="F33"/>
  <c r="I28"/>
  <c r="H28"/>
  <c r="G28"/>
  <c r="F28"/>
  <c r="H15"/>
  <c r="I15"/>
  <c r="G15"/>
  <c r="F15"/>
  <c r="H55" i="3"/>
  <c r="G55"/>
  <c r="F55"/>
  <c r="F75" i="1" l="1"/>
  <c r="F96" i="3"/>
  <c r="I96"/>
  <c r="H235" i="4"/>
  <c r="F235"/>
  <c r="G96" i="3"/>
  <c r="G75" i="1"/>
  <c r="H75"/>
  <c r="H96" i="3"/>
  <c r="G235" i="4"/>
  <c r="E235"/>
  <c r="I75" i="1"/>
</calcChain>
</file>

<file path=xl/sharedStrings.xml><?xml version="1.0" encoding="utf-8"?>
<sst xmlns="http://schemas.openxmlformats.org/spreadsheetml/2006/main" count="906" uniqueCount="363">
  <si>
    <t>NO</t>
  </si>
  <si>
    <t xml:space="preserve">HOSPITAL </t>
  </si>
  <si>
    <t>DISTRICT</t>
  </si>
  <si>
    <t>TOTAL BED STRENGTH</t>
  </si>
  <si>
    <t>TOTAL BED OCCUPANCY</t>
  </si>
  <si>
    <t>ISOLATION BEDS</t>
  </si>
  <si>
    <t>ISOLATION BEDS OCCUPIED</t>
  </si>
  <si>
    <t>PTA</t>
  </si>
  <si>
    <t>GH PTA</t>
  </si>
  <si>
    <t>DH Kozhencherry</t>
  </si>
  <si>
    <t>Believers Church</t>
  </si>
  <si>
    <t>Muthoot PTA</t>
  </si>
  <si>
    <t>Muthoot Kozhencherry</t>
  </si>
  <si>
    <t>TMMH</t>
  </si>
  <si>
    <t>Medical Trust, Kulanada</t>
  </si>
  <si>
    <t xml:space="preserve">Mount zion chayalodu </t>
  </si>
  <si>
    <t>KTM</t>
  </si>
  <si>
    <t>THQH Pambady</t>
  </si>
  <si>
    <t>Karithas hospital</t>
  </si>
  <si>
    <t>Karmal Medical Centre,Pala</t>
  </si>
  <si>
    <t>MKM Hospital,Pravithanam</t>
  </si>
  <si>
    <t>EKM</t>
  </si>
  <si>
    <t>DH Aluva</t>
  </si>
  <si>
    <t>GH Muvattupuzha</t>
  </si>
  <si>
    <t>Taluk Hospital Thripoonithura</t>
  </si>
  <si>
    <t>DH Wadakkancherry</t>
  </si>
  <si>
    <t>TH Chalakkudy</t>
  </si>
  <si>
    <t>GH Irinajalakkuda</t>
  </si>
  <si>
    <t>TH Kodungaloor</t>
  </si>
  <si>
    <t>TH Kunnamkulam</t>
  </si>
  <si>
    <t>MPM</t>
  </si>
  <si>
    <t>THQH Ponnani</t>
  </si>
  <si>
    <t>KLM</t>
  </si>
  <si>
    <t>GMCH Parippally</t>
  </si>
  <si>
    <t>District Hospital, Kollam</t>
  </si>
  <si>
    <t>THQH Kottarakkara</t>
  </si>
  <si>
    <t>NS Hospital</t>
  </si>
  <si>
    <t>KNR</t>
  </si>
  <si>
    <t>DH KANNUR</t>
  </si>
  <si>
    <t>GH THALASSERY</t>
  </si>
  <si>
    <t>ALPZA</t>
  </si>
  <si>
    <t>GH Alappuzha</t>
  </si>
  <si>
    <t>THQH Kayamkulam</t>
  </si>
  <si>
    <t xml:space="preserve">THQH Cherthala </t>
  </si>
  <si>
    <t>DH Mavelikkara</t>
  </si>
  <si>
    <t>IDK</t>
  </si>
  <si>
    <t>DH Idukki</t>
  </si>
  <si>
    <t>DH Thodupuzha</t>
  </si>
  <si>
    <t>PKD</t>
  </si>
  <si>
    <t>DH PKD</t>
  </si>
  <si>
    <t>THQH Ottapalam</t>
  </si>
  <si>
    <t>KKD</t>
  </si>
  <si>
    <t>MCH</t>
  </si>
  <si>
    <t>TVM</t>
  </si>
  <si>
    <t>GH Thiruvananthapuram</t>
  </si>
  <si>
    <t>DH Nedumangad</t>
  </si>
  <si>
    <t>DMH Peroorkada</t>
  </si>
  <si>
    <t>GH Neyyattinkara</t>
  </si>
  <si>
    <t>KIMS Hospital, Thiruvananthapuram.</t>
  </si>
  <si>
    <t>Taluk Hospital Chirayankeezhu</t>
  </si>
  <si>
    <t>ESI Hospital, Peroorkada</t>
  </si>
  <si>
    <t>PRS</t>
  </si>
  <si>
    <t>Gokulam Med. Clg</t>
  </si>
  <si>
    <t>Ananthapuri</t>
  </si>
  <si>
    <t>NIMS</t>
  </si>
  <si>
    <t>TOTAL</t>
  </si>
  <si>
    <t>Travancore Medicity</t>
  </si>
  <si>
    <t>District Hom. Hospital, Kollam</t>
  </si>
  <si>
    <t>MCH KOTTAYAM</t>
  </si>
  <si>
    <t>GH KOTTAYAM</t>
  </si>
  <si>
    <t>GH PALA</t>
  </si>
  <si>
    <t>GH CHANGANACHERRY</t>
  </si>
  <si>
    <t>GH Kanjirappally</t>
  </si>
  <si>
    <t>THQH Vaikom</t>
  </si>
  <si>
    <t>LLM Kidangoor</t>
  </si>
  <si>
    <t>Paret Puthupally</t>
  </si>
  <si>
    <t>MOSC Kolencherry</t>
  </si>
  <si>
    <t>Aster Medicity</t>
  </si>
  <si>
    <t>AIMS</t>
  </si>
  <si>
    <t>St. mary's thodupuzha</t>
  </si>
  <si>
    <t>St. john's, Kattapana</t>
  </si>
  <si>
    <t xml:space="preserve">Morning Star, Adimaly </t>
  </si>
  <si>
    <t>THQH Mannarkadu</t>
  </si>
  <si>
    <t>W &amp; C PKD</t>
  </si>
  <si>
    <t>THQH Alathur</t>
  </si>
  <si>
    <t>THQH Pattambi</t>
  </si>
  <si>
    <t>THQH Chittoor</t>
  </si>
  <si>
    <t>Sevana Hospital</t>
  </si>
  <si>
    <t>Kerala Med. Clg Cherpulasserry</t>
  </si>
  <si>
    <t>PIMS Hospital</t>
  </si>
  <si>
    <t>Seventhday Hospital, Pattambi</t>
  </si>
  <si>
    <t>PK Das</t>
  </si>
  <si>
    <t>TH Thirurangadi</t>
  </si>
  <si>
    <t>DH Nilambur</t>
  </si>
  <si>
    <t>THQH Malappuram</t>
  </si>
  <si>
    <t>NIMS Wandoor</t>
  </si>
  <si>
    <t>Aster MIMS Kottakkal</t>
  </si>
  <si>
    <t>GH Kozhikkode</t>
  </si>
  <si>
    <t>DH Vatakara</t>
  </si>
  <si>
    <t>THQH Koyilandi</t>
  </si>
  <si>
    <t>TH Nadapuram</t>
  </si>
  <si>
    <t>TH Kuttiyadi</t>
  </si>
  <si>
    <t>TH Perambra</t>
  </si>
  <si>
    <t>MIMS</t>
  </si>
  <si>
    <t>KMCT</t>
  </si>
  <si>
    <t>PVS</t>
  </si>
  <si>
    <t>IQRAA</t>
  </si>
  <si>
    <t>WYND</t>
  </si>
  <si>
    <t>DH Mananthawady</t>
  </si>
  <si>
    <t>THQH Vythiri</t>
  </si>
  <si>
    <t>CHC Porunnanore</t>
  </si>
  <si>
    <t>CHC Panamaram</t>
  </si>
  <si>
    <t>CHC Meppady</t>
  </si>
  <si>
    <t>CHC Ambalavayal</t>
  </si>
  <si>
    <t>CHC Thariyodu</t>
  </si>
  <si>
    <t>CHC Pulpally</t>
  </si>
  <si>
    <t>FHC Appapara</t>
  </si>
  <si>
    <t>FHC Noolpuzha</t>
  </si>
  <si>
    <t>PHC Mullankolly</t>
  </si>
  <si>
    <t>WIMS MC</t>
  </si>
  <si>
    <t>Leo Kalpetta</t>
  </si>
  <si>
    <t>Assumption Bethery</t>
  </si>
  <si>
    <t>Fathima kalpetta</t>
  </si>
  <si>
    <t>Jyothi</t>
  </si>
  <si>
    <t>St. Vincent</t>
  </si>
  <si>
    <t>St. Joseph</t>
  </si>
  <si>
    <t>Karuna</t>
  </si>
  <si>
    <t>KSD</t>
  </si>
  <si>
    <t>GH Kasargod</t>
  </si>
  <si>
    <t>TH Thrikaripur</t>
  </si>
  <si>
    <t>CHC Periya</t>
  </si>
  <si>
    <t>DH Ayurveda Hospital</t>
  </si>
  <si>
    <t>GAH Kasargod</t>
  </si>
  <si>
    <t>NKBM GHH Neleswaram</t>
  </si>
  <si>
    <t>Sun Hospital</t>
  </si>
  <si>
    <t>Amala Med. Clg</t>
  </si>
  <si>
    <t>Mother Hospital</t>
  </si>
  <si>
    <t>West Fort</t>
  </si>
  <si>
    <t>TOTAl</t>
  </si>
  <si>
    <t>Maha Jubilee Edathua</t>
  </si>
  <si>
    <t>SN Cherthala</t>
  </si>
  <si>
    <t>KVM Cherthala</t>
  </si>
  <si>
    <t>Sagara Hospital</t>
  </si>
  <si>
    <t>Sreekandapuram</t>
  </si>
  <si>
    <t>MCH ALPZA</t>
  </si>
  <si>
    <t xml:space="preserve"> -</t>
  </si>
  <si>
    <t>GMC IDUKKI</t>
  </si>
  <si>
    <t>MCH Manjeri</t>
  </si>
  <si>
    <t>MCH Kannur</t>
  </si>
  <si>
    <t>MCH KANNUR</t>
  </si>
  <si>
    <t>MCH Kozhikode</t>
  </si>
  <si>
    <t>Grand Total</t>
  </si>
  <si>
    <t>ALP</t>
  </si>
  <si>
    <t>TSR</t>
  </si>
  <si>
    <t>PLKD</t>
  </si>
  <si>
    <t>MLPM</t>
  </si>
  <si>
    <t>KSGD</t>
  </si>
  <si>
    <t>TVPM</t>
  </si>
  <si>
    <t>KTYM</t>
  </si>
  <si>
    <t>IDKY</t>
  </si>
  <si>
    <t>GH Adoor</t>
  </si>
  <si>
    <t>Meenamthottam Ranni</t>
  </si>
  <si>
    <t>Archana Hospital</t>
  </si>
  <si>
    <t>Padmavathy Hospital</t>
  </si>
  <si>
    <t>Ayurveda Hospital, Nedumpana</t>
  </si>
  <si>
    <t>JSM Hospial</t>
  </si>
  <si>
    <t>SUT Royal</t>
  </si>
  <si>
    <t>KIMS kollam</t>
  </si>
  <si>
    <t>Pushpagiri</t>
  </si>
  <si>
    <t xml:space="preserve">Fellowship mission  Hospital </t>
  </si>
  <si>
    <t>Marthoma Medical mission Ranni</t>
  </si>
  <si>
    <t>Green Gardens Cherthala</t>
  </si>
  <si>
    <t>Providence Alappuzha</t>
  </si>
  <si>
    <t>Century Hospital</t>
  </si>
  <si>
    <t>Christos Kayamkulam</t>
  </si>
  <si>
    <t>Huda Trust Hospital</t>
  </si>
  <si>
    <t>SH Medical Mission</t>
  </si>
  <si>
    <t>Doctors Hospital Kalathilpadi</t>
  </si>
  <si>
    <t>Mercy Hospital</t>
  </si>
  <si>
    <t>TATA GH Munnar</t>
  </si>
  <si>
    <t>Holy Family Muthalakonam</t>
  </si>
  <si>
    <t>Aswini Hospital</t>
  </si>
  <si>
    <t>Daya Hospital</t>
  </si>
  <si>
    <t>St. Antonys</t>
  </si>
  <si>
    <t>Saroja Hospital</t>
  </si>
  <si>
    <t>Malabar Hospital</t>
  </si>
  <si>
    <t>Avitis</t>
  </si>
  <si>
    <t>Aventis</t>
  </si>
  <si>
    <t>KIMS Al-Shifa</t>
  </si>
  <si>
    <t>Aster NIMS</t>
  </si>
  <si>
    <t>Gimcare Hospital</t>
  </si>
  <si>
    <t>MES</t>
  </si>
  <si>
    <t>Alpha H</t>
  </si>
  <si>
    <t>Dist. Co.Op Hospital</t>
  </si>
  <si>
    <t>THQH S.Bathery</t>
  </si>
  <si>
    <t>GH Kalpatta</t>
  </si>
  <si>
    <t>Total Hospitals-</t>
  </si>
  <si>
    <t>THQH Punaloor</t>
  </si>
  <si>
    <t>Govt. Sidha Hospital, Vallakadav</t>
  </si>
  <si>
    <t>W&amp;CH Thycaud</t>
  </si>
  <si>
    <t>SAT, MCH Block</t>
  </si>
  <si>
    <t>District Homeo Hospital, Punalur</t>
  </si>
  <si>
    <t>District Ayurveda Hospital, Kollam</t>
  </si>
  <si>
    <t>Govt. Ayurveda Hospital, Ayiroor</t>
  </si>
  <si>
    <t>THQH Thiruvalla</t>
  </si>
  <si>
    <t>THQH Konni</t>
  </si>
  <si>
    <t>Govt. Ayurveda Hospital Kayamkulam</t>
  </si>
  <si>
    <t>Govt. Ayurveda Hospital, Cherthala</t>
  </si>
  <si>
    <t>Dist. Ayurveda Hospital, Alappuzha</t>
  </si>
  <si>
    <t>Govt. Ayurveda Hospital, Cheppad</t>
  </si>
  <si>
    <t>Dist. Ayurveda Hospital, kottayam</t>
  </si>
  <si>
    <t>Govt. Ayurveda Hospital, Kothala</t>
  </si>
  <si>
    <t>Govt. Ayurveda Hospital, Vaikom</t>
  </si>
  <si>
    <t>Sahridhaya</t>
  </si>
  <si>
    <t>Govt. Ayurveda Hospital, Pala</t>
  </si>
  <si>
    <t>Govt. Ayurveda Hospital, Meenadam</t>
  </si>
  <si>
    <t>PHC Manarkad</t>
  </si>
  <si>
    <t>CHC Ramapuram</t>
  </si>
  <si>
    <t>KRNMSH Uzhavoor</t>
  </si>
  <si>
    <t>PHC Mundankunnu</t>
  </si>
  <si>
    <t>THQH Vaikom (W&amp;C Block)</t>
  </si>
  <si>
    <t>Dist. Ayurveda Hospital, Ernakulam</t>
  </si>
  <si>
    <t>Govt. Ayurveda Hospital Thripoonithura</t>
  </si>
  <si>
    <t>Chazhikat Hospital, Thodupuzha</t>
  </si>
  <si>
    <t>Dist. Ayurveda Hospital Thodupuzha</t>
  </si>
  <si>
    <t>Dist. Ayurveda Hospital, Paremav</t>
  </si>
  <si>
    <t>Govt. ayurveda Hospital, Kallar</t>
  </si>
  <si>
    <t>PHC Edamalakudy</t>
  </si>
  <si>
    <t>CHC Devikulam</t>
  </si>
  <si>
    <t>Govt.Ayurveda Hospital, Kodakara</t>
  </si>
  <si>
    <t>Govt.Ayurveda Hospital, Guruvayoor</t>
  </si>
  <si>
    <t>Kerala inst. of Sports Ayurveda Research</t>
  </si>
  <si>
    <t>Govt. Visha Vaidhya Hospital, Madakkathara</t>
  </si>
  <si>
    <t>Govt. Visha Vaidhya Hospital, Wadakanchery</t>
  </si>
  <si>
    <t>MHH Mental Health Hospital</t>
  </si>
  <si>
    <t>Govt. Training Inst. Koratty</t>
  </si>
  <si>
    <t>Govt. Ayurveda Hospital, Onnamkara</t>
  </si>
  <si>
    <t>Govt. Ayurveda Hospital, Tharoor</t>
  </si>
  <si>
    <t>Dist. Ayurveda Hospital Valavannoor</t>
  </si>
  <si>
    <t>CHC Vengara</t>
  </si>
  <si>
    <t>PHC Muthuvalloor</t>
  </si>
  <si>
    <t>PHC Kalady</t>
  </si>
  <si>
    <t>Malabar Med. Clg.</t>
  </si>
  <si>
    <t>Dist. Ayurveda Hospital Kozhikode</t>
  </si>
  <si>
    <t>Govt. Ayurveda Hospital Vatakara</t>
  </si>
  <si>
    <t>Govt. Ayurveda Hospital Balussery</t>
  </si>
  <si>
    <t>Govt. Ayurveda Hospital Cheruvanoor</t>
  </si>
  <si>
    <t>Taluk Ayurveda Hospital, S.Bathery</t>
  </si>
  <si>
    <t>FHC Appappara</t>
  </si>
  <si>
    <t>Dist. Ayurveda Hospital Kannur</t>
  </si>
  <si>
    <t>TH Chavakkad</t>
  </si>
  <si>
    <t>THQH Haripad</t>
  </si>
  <si>
    <t>TH Thuravoor</t>
  </si>
  <si>
    <t>GH TSR</t>
  </si>
  <si>
    <t>DH Tirur</t>
  </si>
  <si>
    <t>DH Perinthalmanna</t>
  </si>
  <si>
    <t>THQH Sulthanbathery</t>
  </si>
  <si>
    <t>DH Kanjanghad</t>
  </si>
  <si>
    <t>Parumala St.Gregarious</t>
  </si>
  <si>
    <t>Christian Medical Mission Pandalam</t>
  </si>
  <si>
    <t>District Homeo Hospital, Karunagappally</t>
  </si>
  <si>
    <t>Marian Medical centre, Pala</t>
  </si>
  <si>
    <t>Old PVS Hospital</t>
  </si>
  <si>
    <t>Al- Azar Med.Clg.</t>
  </si>
  <si>
    <t>Training Centre, Vandanmedu</t>
  </si>
  <si>
    <t>Jubilee MCH</t>
  </si>
  <si>
    <t>St. Joseph Choondal</t>
  </si>
  <si>
    <t>Baby Memorial Hospital</t>
  </si>
  <si>
    <t>Moulana Hospital Perinthalmanna</t>
  </si>
  <si>
    <t>Ancharakandy Med.Clg.</t>
  </si>
  <si>
    <t>Govt. Ayurveda research Inst. For Mental Disease, Kottackal</t>
  </si>
  <si>
    <t>TH Poodamkallu</t>
  </si>
  <si>
    <t>Carewell, Kasargode</t>
  </si>
  <si>
    <t>Azeezia Hospital</t>
  </si>
  <si>
    <t>DH THODUPUZHA</t>
  </si>
  <si>
    <t>Gov.Maharajas Hospital Karuvelippady</t>
  </si>
  <si>
    <t>CHC Badiadka</t>
  </si>
  <si>
    <t>Lakshmi Meghan Kanjangad</t>
  </si>
  <si>
    <t>Institute of Applied Dermatology, Puliyathadukka</t>
  </si>
  <si>
    <t>No. of Ventilators</t>
  </si>
  <si>
    <t>No. of ICU Beds</t>
  </si>
  <si>
    <t>ICU Occupancy</t>
  </si>
  <si>
    <t>ICU occupancy</t>
  </si>
  <si>
    <t>Ventilator</t>
  </si>
  <si>
    <t>Total ICU beds</t>
  </si>
  <si>
    <t>Gov. Homeo Hospital, Kalanadu</t>
  </si>
  <si>
    <t>CHC Manjeswaram</t>
  </si>
  <si>
    <t>Chaithra Hospital, Kasargode</t>
  </si>
  <si>
    <t>Central University of Kerala, River view side Campus(Old ), Padannakkad</t>
  </si>
  <si>
    <t>W&amp;CH Mangattuparamba</t>
  </si>
  <si>
    <t>DISTRICT WISE DETAILS OF HOSPITALS UNDER PLAN A</t>
  </si>
  <si>
    <t>DISTRICT WISE DETAILS OF HOSPITALS UNDER PLAN B</t>
  </si>
  <si>
    <t>DISTRICT WISE DETAILS OF HOSPITALS UNDER PLAN C</t>
  </si>
  <si>
    <t>TH Thamarassery</t>
  </si>
  <si>
    <t>TH Ferooke</t>
  </si>
  <si>
    <t>TH Balussery</t>
  </si>
  <si>
    <t>W &amp; C H</t>
  </si>
  <si>
    <t>TH Fort Kochi</t>
  </si>
  <si>
    <t>THQH North Paravoor</t>
  </si>
  <si>
    <t>THQH Perumbavoor</t>
  </si>
  <si>
    <t>GMC Idukki</t>
  </si>
  <si>
    <t>MHC Thrissur</t>
  </si>
  <si>
    <t>CHC Elanjipra</t>
  </si>
  <si>
    <t>CHC Pazhayanoor</t>
  </si>
  <si>
    <t>GH Thrissur</t>
  </si>
  <si>
    <t>GH Iringalakuda</t>
  </si>
  <si>
    <t>THQH Karunagapally</t>
  </si>
  <si>
    <t>THQH Sasthamkotta</t>
  </si>
  <si>
    <t>THQH Kadakkal</t>
  </si>
  <si>
    <t>Govt. Victoria Hospital</t>
  </si>
  <si>
    <t>Govt. Ayurveda College Hospital, TVM</t>
  </si>
  <si>
    <t xml:space="preserve">  -</t>
  </si>
  <si>
    <t>Govt Ayurveda College for W&amp;C</t>
  </si>
  <si>
    <t>Govt. Ayurveda Panchakarma Hospital</t>
  </si>
  <si>
    <t>Dist. Ayurveda college Hospital Pariyaram</t>
  </si>
  <si>
    <t>Vaidyaratnam PS Variyar Ayurveda College, Kottakal</t>
  </si>
  <si>
    <t>Vaidyaratnam Ayurveda College, Ollur</t>
  </si>
  <si>
    <t>Govt. Homeopathic Medical College, TVM</t>
  </si>
  <si>
    <t>Govt. Homeopathic Medical College, Kozhikkode</t>
  </si>
  <si>
    <t xml:space="preserve">  -  </t>
  </si>
  <si>
    <t>CHC Poonthura</t>
  </si>
  <si>
    <t>THQH Parassala</t>
  </si>
  <si>
    <t>GTSH Kottathara</t>
  </si>
  <si>
    <t>Lekshmi Nursing Home</t>
  </si>
  <si>
    <t>Valluvanad Hospital</t>
  </si>
  <si>
    <t>Well Care Hospital</t>
  </si>
  <si>
    <t>Sai Hospital, Olavacode</t>
  </si>
  <si>
    <t xml:space="preserve">SMCSI </t>
  </si>
  <si>
    <t>SK Hospital</t>
  </si>
  <si>
    <t>SR Med. College</t>
  </si>
  <si>
    <t>West Fort Hi-Tech</t>
  </si>
  <si>
    <t>MCH Ernakulam</t>
  </si>
  <si>
    <t>MCH EKM</t>
  </si>
  <si>
    <t xml:space="preserve"> - </t>
  </si>
  <si>
    <t>MES Med. Clg, Perinthalmanna</t>
  </si>
  <si>
    <t>SAT</t>
  </si>
  <si>
    <t>MCH Alappuzha</t>
  </si>
  <si>
    <t>MHC</t>
  </si>
  <si>
    <t>KMCH Pariyaram</t>
  </si>
  <si>
    <t>Medical College KSD</t>
  </si>
  <si>
    <t>THQH Peerumedu</t>
  </si>
  <si>
    <t>GG Hospital</t>
  </si>
  <si>
    <t xml:space="preserve">Sree valsam Inst. of Med. Sciences </t>
  </si>
  <si>
    <t>COSMO HOSPITAL</t>
  </si>
  <si>
    <t>VSM Mavelikkara</t>
  </si>
  <si>
    <t>Maman Memorial Hospital, Chenganoor</t>
  </si>
  <si>
    <t>Moham Hospital, Eramalloor</t>
  </si>
  <si>
    <t>Punnapuzha Nursing Home, Eramalloor</t>
  </si>
  <si>
    <t>TM Hospital, Mavelikara</t>
  </si>
  <si>
    <t>Al-mas Kottakkal</t>
  </si>
  <si>
    <t>Chaliyar</t>
  </si>
  <si>
    <t>CHC Chithirapuram</t>
  </si>
  <si>
    <t>THQH Nedumkandam</t>
  </si>
  <si>
    <t>Mothers Hospital, Kanjangad</t>
  </si>
  <si>
    <t>TH Kuttipuram</t>
  </si>
  <si>
    <t xml:space="preserve">   - </t>
  </si>
  <si>
    <t xml:space="preserve">    -</t>
  </si>
  <si>
    <t xml:space="preserve">   -</t>
  </si>
  <si>
    <t>SUT, Pattom</t>
  </si>
  <si>
    <t>TH Wandoor</t>
  </si>
  <si>
    <t>* Updated on 08.05.2020 @ 12:00 pm</t>
  </si>
  <si>
    <t>*Updated on 08/05/2020 12.00pm</t>
  </si>
  <si>
    <t>*Updated on 08/05/2020 12.00 pm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</si>
</sst>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1"/>
      <color rgb="FF000000"/>
      <name val="Bookman Old Style"/>
      <family val="1"/>
    </font>
    <font>
      <b/>
      <sz val="11"/>
      <color rgb="FFC00000"/>
      <name val="Bookman Old Style"/>
      <family val="1"/>
    </font>
    <font>
      <b/>
      <sz val="11"/>
      <color rgb="FFFF0000"/>
      <name val="Bookman Old Style"/>
      <family val="1"/>
    </font>
    <font>
      <b/>
      <sz val="9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rgb="FFFF0000"/>
      <name val="Calibri"/>
      <family val="2"/>
      <scheme val="minor"/>
    </font>
    <font>
      <sz val="11"/>
      <color rgb="FFFF0000"/>
      <name val="Bookman Old Style"/>
      <family val="1"/>
    </font>
    <font>
      <b/>
      <u/>
      <sz val="11"/>
      <color theme="1"/>
      <name val="Britannic Bold"/>
      <family val="2"/>
    </font>
    <font>
      <sz val="11"/>
      <color theme="1"/>
      <name val="Broadway"/>
      <family val="5"/>
    </font>
    <font>
      <b/>
      <u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0" fontId="5" fillId="0" borderId="9" xfId="0" applyFont="1" applyFill="1" applyBorder="1"/>
    <xf numFmtId="0" fontId="5" fillId="0" borderId="7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ont="1" applyFill="1"/>
    <xf numFmtId="0" fontId="11" fillId="0" borderId="0" xfId="0" applyFont="1" applyFill="1"/>
    <xf numFmtId="0" fontId="2" fillId="0" borderId="5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0" xfId="0" applyFont="1" applyFill="1"/>
    <xf numFmtId="0" fontId="5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7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0" xfId="0" applyFill="1" applyBorder="1"/>
    <xf numFmtId="0" fontId="0" fillId="2" borderId="10" xfId="0" applyFill="1" applyBorder="1"/>
    <xf numFmtId="0" fontId="0" fillId="2" borderId="0" xfId="0" applyFill="1" applyBorder="1"/>
    <xf numFmtId="0" fontId="0" fillId="0" borderId="9" xfId="0" applyFill="1" applyBorder="1"/>
    <xf numFmtId="0" fontId="0" fillId="0" borderId="7" xfId="0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tabSelected="1" topLeftCell="C61" zoomScale="115" zoomScaleNormal="115" workbookViewId="0">
      <selection activeCell="N74" sqref="N74"/>
    </sheetView>
  </sheetViews>
  <sheetFormatPr defaultRowHeight="15"/>
  <cols>
    <col min="1" max="2" width="9.140625" style="2" hidden="1" customWidth="1"/>
    <col min="3" max="3" width="5.28515625" style="2" customWidth="1"/>
    <col min="4" max="4" width="10" style="2" customWidth="1"/>
    <col min="5" max="5" width="23.28515625" style="2" customWidth="1"/>
    <col min="6" max="6" width="13.28515625" style="2" customWidth="1"/>
    <col min="7" max="7" width="13.7109375" style="22" customWidth="1"/>
    <col min="8" max="8" width="13" style="2" customWidth="1"/>
    <col min="9" max="9" width="14.42578125" style="22" customWidth="1"/>
    <col min="10" max="10" width="11" style="2" customWidth="1"/>
    <col min="11" max="11" width="11.7109375" style="22" customWidth="1"/>
    <col min="12" max="12" width="9" style="2" customWidth="1"/>
    <col min="13" max="16384" width="9.140625" style="2"/>
  </cols>
  <sheetData>
    <row r="1" spans="3:37">
      <c r="C1" s="161" t="s">
        <v>290</v>
      </c>
      <c r="D1" s="125"/>
      <c r="E1" s="125"/>
      <c r="F1" s="125"/>
      <c r="G1" s="125"/>
      <c r="H1" s="125"/>
      <c r="I1" s="125"/>
      <c r="J1" s="125"/>
      <c r="K1" s="125"/>
      <c r="L1" s="125"/>
    </row>
    <row r="2" spans="3:37"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3:37" s="18" customFormat="1" ht="38.25">
      <c r="C3" s="80" t="s">
        <v>0</v>
      </c>
      <c r="D3" s="80" t="s">
        <v>2</v>
      </c>
      <c r="E3" s="80" t="s">
        <v>1</v>
      </c>
      <c r="F3" s="81" t="s">
        <v>3</v>
      </c>
      <c r="G3" s="81" t="s">
        <v>4</v>
      </c>
      <c r="H3" s="81" t="s">
        <v>5</v>
      </c>
      <c r="I3" s="81" t="s">
        <v>6</v>
      </c>
      <c r="J3" s="81" t="s">
        <v>280</v>
      </c>
      <c r="K3" s="81" t="s">
        <v>281</v>
      </c>
      <c r="L3" s="81" t="s">
        <v>279</v>
      </c>
    </row>
    <row r="4" spans="3:37" s="79" customFormat="1">
      <c r="C4" s="127">
        <v>1</v>
      </c>
      <c r="D4" s="129" t="s">
        <v>53</v>
      </c>
      <c r="E4" s="26" t="s">
        <v>52</v>
      </c>
      <c r="F4" s="27">
        <v>1952</v>
      </c>
      <c r="G4" s="27">
        <v>718</v>
      </c>
      <c r="H4" s="27">
        <v>79</v>
      </c>
      <c r="I4" s="27">
        <v>44</v>
      </c>
      <c r="J4" s="28">
        <v>40</v>
      </c>
      <c r="K4" s="28">
        <v>0</v>
      </c>
      <c r="L4" s="27">
        <v>4</v>
      </c>
    </row>
    <row r="5" spans="3:37">
      <c r="C5" s="128"/>
      <c r="D5" s="130"/>
      <c r="E5" s="3" t="s">
        <v>335</v>
      </c>
      <c r="F5" s="96"/>
      <c r="G5" s="96"/>
      <c r="H5" s="96">
        <v>10</v>
      </c>
      <c r="I5" s="96">
        <v>11</v>
      </c>
      <c r="J5" s="96">
        <v>1</v>
      </c>
      <c r="K5" s="96">
        <v>0</v>
      </c>
      <c r="L5" s="96">
        <v>1</v>
      </c>
    </row>
    <row r="6" spans="3:37" ht="29.25" customHeight="1">
      <c r="C6" s="128"/>
      <c r="D6" s="130"/>
      <c r="E6" s="116" t="s">
        <v>54</v>
      </c>
      <c r="F6" s="94">
        <v>634</v>
      </c>
      <c r="G6" s="94">
        <v>334</v>
      </c>
      <c r="H6" s="94">
        <v>29</v>
      </c>
      <c r="I6" s="94">
        <v>10</v>
      </c>
      <c r="J6" s="94">
        <v>12</v>
      </c>
      <c r="K6" s="86">
        <v>0</v>
      </c>
      <c r="L6" s="94">
        <v>8</v>
      </c>
    </row>
    <row r="7" spans="3:37">
      <c r="C7" s="128"/>
      <c r="D7" s="130"/>
      <c r="E7" s="116" t="s">
        <v>55</v>
      </c>
      <c r="F7" s="94">
        <v>225</v>
      </c>
      <c r="G7" s="94">
        <v>124</v>
      </c>
      <c r="H7" s="94">
        <v>9</v>
      </c>
      <c r="I7" s="94">
        <v>0</v>
      </c>
      <c r="J7" s="96"/>
      <c r="K7" s="96"/>
      <c r="L7" s="94" t="s">
        <v>145</v>
      </c>
    </row>
    <row r="8" spans="3:37">
      <c r="C8" s="128"/>
      <c r="D8" s="130"/>
      <c r="E8" s="103" t="s">
        <v>56</v>
      </c>
      <c r="F8" s="94">
        <v>320</v>
      </c>
      <c r="G8" s="94">
        <v>110</v>
      </c>
      <c r="H8" s="94">
        <v>5</v>
      </c>
      <c r="I8" s="94">
        <v>0</v>
      </c>
      <c r="J8" s="96"/>
      <c r="K8" s="96"/>
      <c r="L8" s="94">
        <v>3</v>
      </c>
    </row>
    <row r="9" spans="3:37">
      <c r="C9" s="128"/>
      <c r="D9" s="130"/>
      <c r="E9" s="116" t="s">
        <v>57</v>
      </c>
      <c r="F9" s="94">
        <v>436</v>
      </c>
      <c r="G9" s="94">
        <v>436</v>
      </c>
      <c r="H9" s="94">
        <v>9</v>
      </c>
      <c r="I9" s="94">
        <v>0</v>
      </c>
      <c r="J9" s="96"/>
      <c r="K9" s="96"/>
      <c r="L9" s="94">
        <v>1</v>
      </c>
      <c r="M9" s="8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3:37">
      <c r="C10" s="128"/>
      <c r="D10" s="130"/>
      <c r="E10" s="116" t="s">
        <v>337</v>
      </c>
      <c r="F10" s="94"/>
      <c r="G10" s="94"/>
      <c r="H10" s="94"/>
      <c r="I10" s="94">
        <v>5</v>
      </c>
      <c r="J10" s="96"/>
      <c r="K10" s="96"/>
      <c r="L10" s="94"/>
      <c r="M10" s="87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3:37">
      <c r="C11" s="131"/>
      <c r="D11" s="132"/>
      <c r="E11" s="108" t="s">
        <v>65</v>
      </c>
      <c r="F11" s="109">
        <f t="shared" ref="F11:L11" si="0">SUM(F4:F9)</f>
        <v>3567</v>
      </c>
      <c r="G11" s="99">
        <f t="shared" si="0"/>
        <v>1722</v>
      </c>
      <c r="H11" s="109">
        <f t="shared" si="0"/>
        <v>141</v>
      </c>
      <c r="I11" s="99">
        <f>SUM(I4:I10)</f>
        <v>70</v>
      </c>
      <c r="J11" s="100">
        <f t="shared" si="0"/>
        <v>53</v>
      </c>
      <c r="K11" s="101">
        <f t="shared" si="0"/>
        <v>0</v>
      </c>
      <c r="L11" s="109">
        <f t="shared" si="0"/>
        <v>17</v>
      </c>
      <c r="M11" s="87"/>
      <c r="N11" s="19"/>
      <c r="O11" s="19"/>
      <c r="P11" s="20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3:37" s="79" customFormat="1">
      <c r="C12" s="127">
        <v>2</v>
      </c>
      <c r="D12" s="133" t="s">
        <v>32</v>
      </c>
      <c r="E12" s="29" t="s">
        <v>33</v>
      </c>
      <c r="F12" s="27">
        <v>300</v>
      </c>
      <c r="G12" s="30">
        <v>25</v>
      </c>
      <c r="H12" s="27">
        <v>30</v>
      </c>
      <c r="I12" s="27">
        <v>7</v>
      </c>
      <c r="J12" s="28">
        <v>6</v>
      </c>
      <c r="K12" s="28">
        <v>1</v>
      </c>
      <c r="L12" s="27">
        <v>2</v>
      </c>
      <c r="M12" s="88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3:37" ht="30">
      <c r="C13" s="128"/>
      <c r="D13" s="134"/>
      <c r="E13" s="29" t="s">
        <v>34</v>
      </c>
      <c r="F13" s="27">
        <v>537</v>
      </c>
      <c r="G13" s="30">
        <v>165</v>
      </c>
      <c r="H13" s="27">
        <v>30</v>
      </c>
      <c r="I13" s="27">
        <v>2</v>
      </c>
      <c r="J13" s="27">
        <v>4</v>
      </c>
      <c r="K13" s="27">
        <v>0</v>
      </c>
      <c r="L13" s="27">
        <v>4</v>
      </c>
      <c r="M13" s="8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3:37">
      <c r="C14" s="128"/>
      <c r="D14" s="134"/>
      <c r="E14" s="29"/>
      <c r="F14" s="27"/>
      <c r="G14" s="30"/>
      <c r="H14" s="27"/>
      <c r="I14" s="27"/>
      <c r="J14" s="28"/>
      <c r="K14" s="28"/>
      <c r="L14" s="27"/>
      <c r="M14" s="8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3:37">
      <c r="C15" s="128"/>
      <c r="D15" s="134"/>
      <c r="E15" s="37" t="s">
        <v>65</v>
      </c>
      <c r="F15" s="37">
        <f t="shared" ref="F15:L15" si="1">SUM(F12:F13)</f>
        <v>837</v>
      </c>
      <c r="G15" s="83">
        <f t="shared" si="1"/>
        <v>190</v>
      </c>
      <c r="H15" s="42">
        <f t="shared" si="1"/>
        <v>60</v>
      </c>
      <c r="I15" s="84">
        <f t="shared" si="1"/>
        <v>9</v>
      </c>
      <c r="J15" s="38">
        <f t="shared" si="1"/>
        <v>10</v>
      </c>
      <c r="K15" s="85">
        <f t="shared" si="1"/>
        <v>1</v>
      </c>
      <c r="L15" s="37">
        <f t="shared" si="1"/>
        <v>6</v>
      </c>
      <c r="M15" s="8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3:37">
      <c r="C16" s="127">
        <v>3</v>
      </c>
      <c r="D16" s="129" t="s">
        <v>7</v>
      </c>
      <c r="E16" s="92" t="s">
        <v>8</v>
      </c>
      <c r="F16" s="93">
        <v>414</v>
      </c>
      <c r="G16" s="94">
        <v>9</v>
      </c>
      <c r="H16" s="93">
        <v>29</v>
      </c>
      <c r="I16" s="95">
        <v>1</v>
      </c>
      <c r="J16" s="96">
        <v>10</v>
      </c>
      <c r="K16" s="96">
        <v>7</v>
      </c>
      <c r="L16" s="95">
        <v>9</v>
      </c>
      <c r="M16" s="8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3:37">
      <c r="C17" s="128"/>
      <c r="D17" s="130"/>
      <c r="E17" s="97" t="s">
        <v>9</v>
      </c>
      <c r="F17" s="94">
        <v>234</v>
      </c>
      <c r="G17" s="94">
        <v>50</v>
      </c>
      <c r="H17" s="94">
        <v>24</v>
      </c>
      <c r="I17" s="95">
        <v>2</v>
      </c>
      <c r="J17" s="96">
        <v>5</v>
      </c>
      <c r="K17" s="96">
        <v>3</v>
      </c>
      <c r="L17" s="95">
        <v>3</v>
      </c>
      <c r="M17" s="87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3:37">
      <c r="C18" s="128"/>
      <c r="D18" s="130"/>
      <c r="E18" s="97"/>
      <c r="F18" s="94"/>
      <c r="G18" s="94"/>
      <c r="H18" s="94"/>
      <c r="I18" s="95"/>
      <c r="J18" s="96"/>
      <c r="K18" s="96"/>
      <c r="L18" s="95"/>
      <c r="M18" s="87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3:37">
      <c r="C19" s="131"/>
      <c r="D19" s="132"/>
      <c r="E19" s="98" t="s">
        <v>65</v>
      </c>
      <c r="F19" s="99">
        <f>SUM(F16:F17)</f>
        <v>648</v>
      </c>
      <c r="G19" s="99">
        <f>SUM(G16:G17)</f>
        <v>59</v>
      </c>
      <c r="H19" s="99">
        <f>SUM(H16:H17)</f>
        <v>53</v>
      </c>
      <c r="I19" s="99">
        <f>SUM(I16:I17)</f>
        <v>3</v>
      </c>
      <c r="J19" s="100">
        <v>15</v>
      </c>
      <c r="K19" s="101">
        <f>SUM(K16:K18)</f>
        <v>10</v>
      </c>
      <c r="L19" s="99">
        <v>12</v>
      </c>
      <c r="M19" s="87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3:37" s="79" customFormat="1">
      <c r="C20" s="127">
        <v>4</v>
      </c>
      <c r="D20" s="133" t="s">
        <v>40</v>
      </c>
      <c r="E20" s="26" t="s">
        <v>144</v>
      </c>
      <c r="F20" s="27">
        <v>1449</v>
      </c>
      <c r="G20" s="27">
        <v>112</v>
      </c>
      <c r="H20" s="27">
        <v>22</v>
      </c>
      <c r="I20" s="27">
        <v>0</v>
      </c>
      <c r="J20" s="28">
        <v>2</v>
      </c>
      <c r="K20" s="28">
        <v>0</v>
      </c>
      <c r="L20" s="27">
        <v>1</v>
      </c>
      <c r="M20" s="88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3:37">
      <c r="C21" s="128"/>
      <c r="D21" s="134"/>
      <c r="E21" s="3" t="s">
        <v>41</v>
      </c>
      <c r="F21" s="94">
        <v>400</v>
      </c>
      <c r="G21" s="94">
        <v>60</v>
      </c>
      <c r="H21" s="94">
        <v>11</v>
      </c>
      <c r="I21" s="94">
        <v>0</v>
      </c>
      <c r="J21" s="96">
        <v>5</v>
      </c>
      <c r="K21" s="96">
        <v>5</v>
      </c>
      <c r="L21" s="94">
        <v>6</v>
      </c>
      <c r="M21" s="90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3:37">
      <c r="C22" s="128"/>
      <c r="D22" s="134"/>
      <c r="E22" s="92" t="s">
        <v>42</v>
      </c>
      <c r="F22" s="94">
        <v>125</v>
      </c>
      <c r="G22" s="94">
        <v>24</v>
      </c>
      <c r="H22" s="94">
        <v>15</v>
      </c>
      <c r="I22" s="94">
        <v>4</v>
      </c>
      <c r="J22" s="96">
        <v>3</v>
      </c>
      <c r="K22" s="96">
        <v>0</v>
      </c>
      <c r="L22" s="94">
        <v>2</v>
      </c>
      <c r="Q22" s="21"/>
    </row>
    <row r="23" spans="3:37">
      <c r="C23" s="128"/>
      <c r="D23" s="134"/>
      <c r="E23" s="92" t="s">
        <v>43</v>
      </c>
      <c r="F23" s="94">
        <v>251</v>
      </c>
      <c r="G23" s="94">
        <v>59</v>
      </c>
      <c r="H23" s="94">
        <v>10</v>
      </c>
      <c r="I23" s="94">
        <v>0</v>
      </c>
      <c r="J23" s="96">
        <v>0</v>
      </c>
      <c r="K23" s="96">
        <v>0</v>
      </c>
      <c r="L23" s="94">
        <v>2</v>
      </c>
    </row>
    <row r="24" spans="3:37">
      <c r="C24" s="128"/>
      <c r="D24" s="134"/>
      <c r="E24" s="3" t="s">
        <v>251</v>
      </c>
      <c r="F24" s="94">
        <v>150</v>
      </c>
      <c r="G24" s="94">
        <v>16</v>
      </c>
      <c r="H24" s="94">
        <v>27</v>
      </c>
      <c r="I24" s="94">
        <v>2</v>
      </c>
      <c r="J24" s="96">
        <v>0</v>
      </c>
      <c r="K24" s="96">
        <v>0</v>
      </c>
      <c r="L24" s="94">
        <v>3</v>
      </c>
    </row>
    <row r="25" spans="3:37">
      <c r="C25" s="128"/>
      <c r="D25" s="134"/>
      <c r="E25" s="92" t="s">
        <v>44</v>
      </c>
      <c r="F25" s="94">
        <v>194</v>
      </c>
      <c r="G25" s="94">
        <v>44</v>
      </c>
      <c r="H25" s="94">
        <v>16</v>
      </c>
      <c r="I25" s="94">
        <v>0</v>
      </c>
      <c r="J25" s="96">
        <v>0</v>
      </c>
      <c r="K25" s="96">
        <v>0</v>
      </c>
      <c r="L25" s="94">
        <v>0</v>
      </c>
    </row>
    <row r="26" spans="3:37">
      <c r="C26" s="128"/>
      <c r="D26" s="134"/>
      <c r="E26" s="92" t="s">
        <v>252</v>
      </c>
      <c r="F26" s="94">
        <v>24</v>
      </c>
      <c r="G26" s="94">
        <v>1</v>
      </c>
      <c r="H26" s="94">
        <v>0</v>
      </c>
      <c r="I26" s="94">
        <v>0</v>
      </c>
      <c r="J26" s="96">
        <v>0</v>
      </c>
      <c r="K26" s="96">
        <v>0</v>
      </c>
      <c r="L26" s="94">
        <v>0</v>
      </c>
    </row>
    <row r="27" spans="3:37">
      <c r="C27" s="128"/>
      <c r="D27" s="134"/>
      <c r="E27" s="3" t="s">
        <v>296</v>
      </c>
      <c r="F27" s="94">
        <v>308</v>
      </c>
      <c r="G27" s="94">
        <v>118</v>
      </c>
      <c r="H27" s="94">
        <v>5</v>
      </c>
      <c r="I27" s="94">
        <v>0</v>
      </c>
      <c r="J27" s="96">
        <v>4</v>
      </c>
      <c r="K27" s="96">
        <v>0</v>
      </c>
      <c r="L27" s="94">
        <v>2</v>
      </c>
    </row>
    <row r="28" spans="3:37">
      <c r="C28" s="128"/>
      <c r="D28" s="134"/>
      <c r="E28" s="102" t="s">
        <v>65</v>
      </c>
      <c r="F28" s="99">
        <f t="shared" ref="F28:L28" si="2">SUM(F20:F27)</f>
        <v>2901</v>
      </c>
      <c r="G28" s="99">
        <f t="shared" si="2"/>
        <v>434</v>
      </c>
      <c r="H28" s="99">
        <f t="shared" si="2"/>
        <v>106</v>
      </c>
      <c r="I28" s="99">
        <f t="shared" si="2"/>
        <v>6</v>
      </c>
      <c r="J28" s="100">
        <f t="shared" si="2"/>
        <v>14</v>
      </c>
      <c r="K28" s="101">
        <f t="shared" si="2"/>
        <v>5</v>
      </c>
      <c r="L28" s="99">
        <f t="shared" si="2"/>
        <v>16</v>
      </c>
    </row>
    <row r="29" spans="3:37" s="79" customFormat="1">
      <c r="C29" s="135">
        <v>5</v>
      </c>
      <c r="D29" s="129" t="s">
        <v>16</v>
      </c>
      <c r="E29" s="29" t="s">
        <v>68</v>
      </c>
      <c r="F29" s="27">
        <v>1800</v>
      </c>
      <c r="G29" s="27">
        <v>1200</v>
      </c>
      <c r="H29" s="27">
        <v>7</v>
      </c>
      <c r="I29" s="31">
        <v>0</v>
      </c>
      <c r="J29" s="28">
        <v>4</v>
      </c>
      <c r="K29" s="28">
        <v>0</v>
      </c>
      <c r="L29" s="31">
        <v>2</v>
      </c>
    </row>
    <row r="30" spans="3:37">
      <c r="C30" s="136"/>
      <c r="D30" s="130"/>
      <c r="E30" s="103" t="s">
        <v>69</v>
      </c>
      <c r="F30" s="94">
        <v>374</v>
      </c>
      <c r="G30" s="94">
        <v>42</v>
      </c>
      <c r="H30" s="94">
        <v>11</v>
      </c>
      <c r="I30" s="95">
        <v>0</v>
      </c>
      <c r="J30" s="96">
        <v>0</v>
      </c>
      <c r="K30" s="96">
        <v>0</v>
      </c>
      <c r="L30" s="95">
        <v>1</v>
      </c>
    </row>
    <row r="31" spans="3:37">
      <c r="C31" s="136"/>
      <c r="D31" s="130"/>
      <c r="E31" s="104" t="s">
        <v>70</v>
      </c>
      <c r="F31" s="94">
        <v>341</v>
      </c>
      <c r="G31" s="94">
        <v>53</v>
      </c>
      <c r="H31" s="94">
        <v>9</v>
      </c>
      <c r="I31" s="95">
        <v>0</v>
      </c>
      <c r="J31" s="96">
        <v>0</v>
      </c>
      <c r="K31" s="96">
        <v>0</v>
      </c>
      <c r="L31" s="95">
        <v>2</v>
      </c>
    </row>
    <row r="32" spans="3:37">
      <c r="C32" s="136"/>
      <c r="D32" s="130"/>
      <c r="E32" s="104"/>
      <c r="F32" s="94"/>
      <c r="G32" s="105"/>
      <c r="H32" s="94"/>
      <c r="I32" s="106"/>
      <c r="J32" s="96"/>
      <c r="K32" s="107"/>
      <c r="L32" s="95"/>
    </row>
    <row r="33" spans="3:12">
      <c r="C33" s="137"/>
      <c r="D33" s="132"/>
      <c r="E33" s="108" t="s">
        <v>65</v>
      </c>
      <c r="F33" s="109">
        <f t="shared" ref="F33:L33" si="3">SUM(F29:F31)</f>
        <v>2515</v>
      </c>
      <c r="G33" s="99">
        <f t="shared" si="3"/>
        <v>1295</v>
      </c>
      <c r="H33" s="109">
        <f t="shared" si="3"/>
        <v>27</v>
      </c>
      <c r="I33" s="102">
        <f t="shared" si="3"/>
        <v>0</v>
      </c>
      <c r="J33" s="100">
        <f t="shared" si="3"/>
        <v>4</v>
      </c>
      <c r="K33" s="101">
        <f t="shared" si="3"/>
        <v>0</v>
      </c>
      <c r="L33" s="108">
        <f t="shared" si="3"/>
        <v>5</v>
      </c>
    </row>
    <row r="34" spans="3:12">
      <c r="C34" s="127">
        <v>6</v>
      </c>
      <c r="D34" s="129" t="s">
        <v>21</v>
      </c>
      <c r="E34" s="97" t="s">
        <v>22</v>
      </c>
      <c r="F34" s="94">
        <v>277</v>
      </c>
      <c r="G34" s="94">
        <v>0</v>
      </c>
      <c r="H34" s="94">
        <v>25</v>
      </c>
      <c r="I34" s="94">
        <v>0</v>
      </c>
      <c r="J34" s="96">
        <v>0</v>
      </c>
      <c r="K34" s="96">
        <v>0</v>
      </c>
      <c r="L34" s="94">
        <v>0</v>
      </c>
    </row>
    <row r="35" spans="3:12">
      <c r="C35" s="128"/>
      <c r="D35" s="130"/>
      <c r="E35" s="97" t="s">
        <v>23</v>
      </c>
      <c r="F35" s="94">
        <v>266</v>
      </c>
      <c r="G35" s="94">
        <v>0</v>
      </c>
      <c r="H35" s="94">
        <v>60</v>
      </c>
      <c r="I35" s="94">
        <v>0</v>
      </c>
      <c r="J35" s="96">
        <v>0</v>
      </c>
      <c r="K35" s="96">
        <v>0</v>
      </c>
      <c r="L35" s="94">
        <v>0</v>
      </c>
    </row>
    <row r="36" spans="3:12" s="79" customFormat="1">
      <c r="C36" s="128"/>
      <c r="D36" s="130"/>
      <c r="E36" s="32" t="s">
        <v>52</v>
      </c>
      <c r="F36" s="27">
        <v>400</v>
      </c>
      <c r="G36" s="27">
        <v>7</v>
      </c>
      <c r="H36" s="27">
        <v>37</v>
      </c>
      <c r="I36" s="27">
        <v>7</v>
      </c>
      <c r="J36" s="28">
        <v>6</v>
      </c>
      <c r="K36" s="28">
        <v>1</v>
      </c>
      <c r="L36" s="27">
        <v>2</v>
      </c>
    </row>
    <row r="37" spans="3:12">
      <c r="C37" s="128"/>
      <c r="D37" s="130"/>
      <c r="E37" s="97"/>
      <c r="F37" s="94"/>
      <c r="G37" s="105"/>
      <c r="H37" s="94"/>
      <c r="I37" s="105"/>
      <c r="J37" s="96"/>
      <c r="K37" s="107"/>
      <c r="L37" s="94"/>
    </row>
    <row r="38" spans="3:12">
      <c r="C38" s="128"/>
      <c r="D38" s="130"/>
      <c r="E38" s="110" t="s">
        <v>65</v>
      </c>
      <c r="F38" s="109">
        <f t="shared" ref="F38:K38" si="4">SUM(F34:F36)</f>
        <v>943</v>
      </c>
      <c r="G38" s="99">
        <f t="shared" si="4"/>
        <v>7</v>
      </c>
      <c r="H38" s="109">
        <f t="shared" si="4"/>
        <v>122</v>
      </c>
      <c r="I38" s="99">
        <f t="shared" si="4"/>
        <v>7</v>
      </c>
      <c r="J38" s="100">
        <f t="shared" si="4"/>
        <v>6</v>
      </c>
      <c r="K38" s="101">
        <f t="shared" si="4"/>
        <v>1</v>
      </c>
      <c r="L38" s="109">
        <f>SUM(L35:L36)</f>
        <v>2</v>
      </c>
    </row>
    <row r="39" spans="3:12" s="79" customFormat="1">
      <c r="C39" s="127">
        <v>7</v>
      </c>
      <c r="D39" s="138" t="s">
        <v>45</v>
      </c>
      <c r="E39" s="26" t="s">
        <v>146</v>
      </c>
      <c r="F39" s="27">
        <v>150</v>
      </c>
      <c r="G39" s="27">
        <v>15</v>
      </c>
      <c r="H39" s="27">
        <v>57</v>
      </c>
      <c r="I39" s="27">
        <v>1</v>
      </c>
      <c r="J39" s="28">
        <v>15</v>
      </c>
      <c r="K39" s="28">
        <v>0</v>
      </c>
      <c r="L39" s="27">
        <v>4</v>
      </c>
    </row>
    <row r="40" spans="3:12">
      <c r="C40" s="128"/>
      <c r="D40" s="139"/>
      <c r="E40" s="3" t="s">
        <v>46</v>
      </c>
      <c r="F40" s="94">
        <v>192</v>
      </c>
      <c r="G40" s="94">
        <v>12</v>
      </c>
      <c r="H40" s="94">
        <v>52</v>
      </c>
      <c r="I40" s="94">
        <v>1</v>
      </c>
      <c r="J40" s="96">
        <v>8</v>
      </c>
      <c r="K40" s="96">
        <v>0</v>
      </c>
      <c r="L40" s="94">
        <v>1</v>
      </c>
    </row>
    <row r="41" spans="3:12">
      <c r="C41" s="128"/>
      <c r="D41" s="139"/>
      <c r="E41" s="92" t="s">
        <v>47</v>
      </c>
      <c r="F41" s="94">
        <v>144</v>
      </c>
      <c r="G41" s="94">
        <v>20</v>
      </c>
      <c r="H41" s="94">
        <v>30</v>
      </c>
      <c r="I41" s="94">
        <v>1</v>
      </c>
      <c r="J41" s="96">
        <v>10</v>
      </c>
      <c r="K41" s="96">
        <v>0</v>
      </c>
      <c r="L41" s="94">
        <v>1</v>
      </c>
    </row>
    <row r="42" spans="3:12">
      <c r="C42" s="128"/>
      <c r="D42" s="139"/>
      <c r="E42" s="92"/>
      <c r="F42" s="94"/>
      <c r="G42" s="105"/>
      <c r="H42" s="94"/>
      <c r="I42" s="105"/>
      <c r="J42" s="96"/>
      <c r="K42" s="107"/>
      <c r="L42" s="94"/>
    </row>
    <row r="43" spans="3:12">
      <c r="C43" s="131"/>
      <c r="D43" s="140"/>
      <c r="E43" s="108" t="s">
        <v>65</v>
      </c>
      <c r="F43" s="109">
        <f t="shared" ref="F43:L43" si="5">SUM(F39:F41)</f>
        <v>486</v>
      </c>
      <c r="G43" s="99">
        <f t="shared" si="5"/>
        <v>47</v>
      </c>
      <c r="H43" s="109">
        <f t="shared" si="5"/>
        <v>139</v>
      </c>
      <c r="I43" s="99">
        <f t="shared" si="5"/>
        <v>3</v>
      </c>
      <c r="J43" s="100">
        <f t="shared" si="5"/>
        <v>33</v>
      </c>
      <c r="K43" s="101">
        <f t="shared" si="5"/>
        <v>0</v>
      </c>
      <c r="L43" s="109">
        <f t="shared" si="5"/>
        <v>6</v>
      </c>
    </row>
    <row r="44" spans="3:12" s="79" customFormat="1">
      <c r="C44" s="127">
        <v>8</v>
      </c>
      <c r="D44" s="138" t="s">
        <v>153</v>
      </c>
      <c r="E44" s="33" t="s">
        <v>52</v>
      </c>
      <c r="F44" s="27">
        <v>1505</v>
      </c>
      <c r="G44" s="30">
        <v>698</v>
      </c>
      <c r="H44" s="27">
        <v>20</v>
      </c>
      <c r="I44" s="27">
        <v>7</v>
      </c>
      <c r="J44" s="28">
        <v>10</v>
      </c>
      <c r="K44" s="28">
        <v>0</v>
      </c>
      <c r="L44" s="27">
        <v>10</v>
      </c>
    </row>
    <row r="45" spans="3:12" ht="30">
      <c r="C45" s="128"/>
      <c r="D45" s="139"/>
      <c r="E45" s="92" t="s">
        <v>25</v>
      </c>
      <c r="F45" s="94">
        <v>117</v>
      </c>
      <c r="G45" s="111">
        <v>50</v>
      </c>
      <c r="H45" s="94">
        <v>11</v>
      </c>
      <c r="I45" s="94">
        <v>0</v>
      </c>
      <c r="J45" s="94">
        <v>0</v>
      </c>
      <c r="K45" s="94">
        <v>0</v>
      </c>
      <c r="L45" s="94">
        <v>1</v>
      </c>
    </row>
    <row r="46" spans="3:12">
      <c r="C46" s="128"/>
      <c r="D46" s="139"/>
      <c r="E46" s="3" t="s">
        <v>253</v>
      </c>
      <c r="F46" s="94">
        <v>240</v>
      </c>
      <c r="G46" s="111">
        <v>164</v>
      </c>
      <c r="H46" s="94">
        <v>14</v>
      </c>
      <c r="I46" s="94">
        <v>0</v>
      </c>
      <c r="J46" s="96">
        <v>5</v>
      </c>
      <c r="K46" s="96">
        <v>3</v>
      </c>
      <c r="L46" s="94">
        <v>2</v>
      </c>
    </row>
    <row r="47" spans="3:12">
      <c r="C47" s="128"/>
      <c r="D47" s="139"/>
      <c r="E47" s="97" t="s">
        <v>27</v>
      </c>
      <c r="F47" s="94">
        <v>216</v>
      </c>
      <c r="G47" s="111">
        <v>103</v>
      </c>
      <c r="H47" s="94">
        <v>16</v>
      </c>
      <c r="I47" s="94">
        <v>0</v>
      </c>
      <c r="J47" s="96">
        <v>0</v>
      </c>
      <c r="K47" s="96">
        <v>0</v>
      </c>
      <c r="L47" s="94">
        <v>1</v>
      </c>
    </row>
    <row r="48" spans="3:12">
      <c r="C48" s="128"/>
      <c r="D48" s="139"/>
      <c r="E48" s="97"/>
      <c r="F48" s="94"/>
      <c r="G48" s="122"/>
      <c r="H48" s="94"/>
      <c r="I48" s="105"/>
      <c r="J48" s="96"/>
      <c r="K48" s="107"/>
      <c r="L48" s="94"/>
    </row>
    <row r="49" spans="3:12">
      <c r="C49" s="131"/>
      <c r="D49" s="140"/>
      <c r="E49" s="109" t="s">
        <v>65</v>
      </c>
      <c r="F49" s="109">
        <f>SUM(F44:F47)</f>
        <v>2078</v>
      </c>
      <c r="G49" s="123">
        <f>SUM(G44:G47)</f>
        <v>1015</v>
      </c>
      <c r="H49" s="109">
        <f>SUM(H44:H47)</f>
        <v>61</v>
      </c>
      <c r="I49" s="99">
        <f>SUM(I44:I47)</f>
        <v>7</v>
      </c>
      <c r="J49" s="101">
        <f>SUM(J44:J47)</f>
        <v>15</v>
      </c>
      <c r="K49" s="101">
        <f>SUM(K44:K48)</f>
        <v>3</v>
      </c>
      <c r="L49" s="109">
        <f>SUM(L44:L47)</f>
        <v>14</v>
      </c>
    </row>
    <row r="50" spans="3:12">
      <c r="C50" s="127">
        <v>9</v>
      </c>
      <c r="D50" s="138" t="s">
        <v>48</v>
      </c>
      <c r="E50" s="3" t="s">
        <v>49</v>
      </c>
      <c r="F50" s="94">
        <v>544</v>
      </c>
      <c r="G50" s="94">
        <v>426</v>
      </c>
      <c r="H50" s="94">
        <v>100</v>
      </c>
      <c r="I50" s="94">
        <v>39</v>
      </c>
      <c r="J50" s="96">
        <v>25</v>
      </c>
      <c r="K50" s="96">
        <v>0</v>
      </c>
      <c r="L50" s="94">
        <v>8</v>
      </c>
    </row>
    <row r="51" spans="3:12">
      <c r="C51" s="128"/>
      <c r="D51" s="139"/>
      <c r="E51" s="92" t="s">
        <v>50</v>
      </c>
      <c r="F51" s="94">
        <v>173</v>
      </c>
      <c r="G51" s="94" t="s">
        <v>145</v>
      </c>
      <c r="H51" s="94">
        <v>37</v>
      </c>
      <c r="I51" s="94">
        <v>2</v>
      </c>
      <c r="J51" s="96">
        <v>0</v>
      </c>
      <c r="K51" s="96">
        <v>0</v>
      </c>
      <c r="L51" s="94">
        <v>1</v>
      </c>
    </row>
    <row r="52" spans="3:12">
      <c r="C52" s="128"/>
      <c r="D52" s="139"/>
      <c r="E52" s="92" t="s">
        <v>82</v>
      </c>
      <c r="F52" s="94">
        <v>123</v>
      </c>
      <c r="G52" s="94">
        <v>36</v>
      </c>
      <c r="H52" s="94">
        <v>6</v>
      </c>
      <c r="I52" s="94">
        <v>3</v>
      </c>
      <c r="J52" s="96">
        <v>0</v>
      </c>
      <c r="K52" s="96">
        <v>0</v>
      </c>
      <c r="L52" s="94">
        <v>1</v>
      </c>
    </row>
    <row r="53" spans="3:12">
      <c r="C53" s="128"/>
      <c r="D53" s="139"/>
      <c r="E53" s="92"/>
      <c r="F53" s="94"/>
      <c r="G53" s="105"/>
      <c r="H53" s="94"/>
      <c r="I53" s="105"/>
      <c r="J53" s="96"/>
      <c r="K53" s="107"/>
      <c r="L53" s="94"/>
    </row>
    <row r="54" spans="3:12">
      <c r="C54" s="131"/>
      <c r="D54" s="140"/>
      <c r="E54" s="109" t="s">
        <v>65</v>
      </c>
      <c r="F54" s="109">
        <f t="shared" ref="F54:L54" si="6">SUM(F50:F52)</f>
        <v>840</v>
      </c>
      <c r="G54" s="99">
        <f t="shared" si="6"/>
        <v>462</v>
      </c>
      <c r="H54" s="109">
        <f t="shared" si="6"/>
        <v>143</v>
      </c>
      <c r="I54" s="99">
        <f t="shared" si="6"/>
        <v>44</v>
      </c>
      <c r="J54" s="100">
        <f t="shared" si="6"/>
        <v>25</v>
      </c>
      <c r="K54" s="101">
        <f t="shared" si="6"/>
        <v>0</v>
      </c>
      <c r="L54" s="109">
        <f t="shared" si="6"/>
        <v>10</v>
      </c>
    </row>
    <row r="55" spans="3:12" s="79" customFormat="1">
      <c r="C55" s="127">
        <v>10</v>
      </c>
      <c r="D55" s="129" t="s">
        <v>30</v>
      </c>
      <c r="E55" s="26" t="s">
        <v>147</v>
      </c>
      <c r="F55" s="27">
        <v>450</v>
      </c>
      <c r="G55" s="27">
        <v>63</v>
      </c>
      <c r="H55" s="27">
        <v>450</v>
      </c>
      <c r="I55" s="27">
        <v>48</v>
      </c>
      <c r="J55" s="28">
        <v>36</v>
      </c>
      <c r="K55" s="28">
        <v>2</v>
      </c>
      <c r="L55" s="27">
        <v>22</v>
      </c>
    </row>
    <row r="56" spans="3:12">
      <c r="C56" s="128"/>
      <c r="D56" s="130"/>
      <c r="E56" s="92" t="s">
        <v>254</v>
      </c>
      <c r="F56" s="94">
        <v>225</v>
      </c>
      <c r="G56" s="94">
        <v>98</v>
      </c>
      <c r="H56" s="94">
        <v>15</v>
      </c>
      <c r="I56" s="94">
        <v>0</v>
      </c>
      <c r="J56" s="96">
        <v>15</v>
      </c>
      <c r="K56" s="96">
        <v>0</v>
      </c>
      <c r="L56" s="94">
        <v>1</v>
      </c>
    </row>
    <row r="57" spans="3:12">
      <c r="C57" s="128"/>
      <c r="D57" s="130"/>
      <c r="E57" s="92"/>
      <c r="F57" s="94"/>
      <c r="G57" s="105"/>
      <c r="H57" s="94"/>
      <c r="I57" s="105"/>
      <c r="J57" s="96"/>
      <c r="K57" s="107"/>
      <c r="L57" s="94"/>
    </row>
    <row r="58" spans="3:12">
      <c r="C58" s="131"/>
      <c r="D58" s="132"/>
      <c r="E58" s="108" t="s">
        <v>65</v>
      </c>
      <c r="F58" s="109">
        <f t="shared" ref="F58:K58" si="7">SUM(F55:F56)</f>
        <v>675</v>
      </c>
      <c r="G58" s="99">
        <f t="shared" si="7"/>
        <v>161</v>
      </c>
      <c r="H58" s="109">
        <f t="shared" si="7"/>
        <v>465</v>
      </c>
      <c r="I58" s="99">
        <f t="shared" si="7"/>
        <v>48</v>
      </c>
      <c r="J58" s="100">
        <f t="shared" si="7"/>
        <v>51</v>
      </c>
      <c r="K58" s="101">
        <f t="shared" si="7"/>
        <v>2</v>
      </c>
      <c r="L58" s="109">
        <v>23</v>
      </c>
    </row>
    <row r="59" spans="3:12" s="79" customFormat="1">
      <c r="C59" s="127">
        <v>11</v>
      </c>
      <c r="D59" s="129" t="s">
        <v>37</v>
      </c>
      <c r="E59" s="26" t="s">
        <v>148</v>
      </c>
      <c r="F59" s="27">
        <v>1179</v>
      </c>
      <c r="G59" s="27">
        <v>454</v>
      </c>
      <c r="H59" s="27">
        <v>300</v>
      </c>
      <c r="I59" s="27">
        <v>32</v>
      </c>
      <c r="J59" s="28">
        <v>45</v>
      </c>
      <c r="K59" s="28">
        <v>1</v>
      </c>
      <c r="L59" s="27">
        <v>6</v>
      </c>
    </row>
    <row r="60" spans="3:12">
      <c r="C60" s="128"/>
      <c r="D60" s="130"/>
      <c r="E60" s="26" t="s">
        <v>38</v>
      </c>
      <c r="F60" s="27">
        <v>473</v>
      </c>
      <c r="G60" s="27">
        <v>161</v>
      </c>
      <c r="H60" s="27">
        <v>46</v>
      </c>
      <c r="I60" s="27">
        <v>0</v>
      </c>
      <c r="J60" s="28">
        <v>11</v>
      </c>
      <c r="K60" s="28">
        <v>11</v>
      </c>
      <c r="L60" s="27">
        <v>6</v>
      </c>
    </row>
    <row r="61" spans="3:12">
      <c r="C61" s="128"/>
      <c r="D61" s="130"/>
      <c r="E61" s="29" t="s">
        <v>39</v>
      </c>
      <c r="F61" s="27">
        <v>326</v>
      </c>
      <c r="G61" s="27">
        <v>71</v>
      </c>
      <c r="H61" s="27">
        <v>35</v>
      </c>
      <c r="I61" s="27">
        <v>0</v>
      </c>
      <c r="J61" s="28">
        <v>17</v>
      </c>
      <c r="K61" s="28">
        <v>0</v>
      </c>
      <c r="L61" s="27">
        <v>1</v>
      </c>
    </row>
    <row r="62" spans="3:12" ht="16.5" customHeight="1">
      <c r="C62" s="131"/>
      <c r="D62" s="132"/>
      <c r="E62" s="38" t="s">
        <v>65</v>
      </c>
      <c r="F62" s="37">
        <f t="shared" ref="F62:L62" si="8">SUM(F59:F61)</f>
        <v>1978</v>
      </c>
      <c r="G62" s="84">
        <f t="shared" si="8"/>
        <v>686</v>
      </c>
      <c r="H62" s="37">
        <f t="shared" si="8"/>
        <v>381</v>
      </c>
      <c r="I62" s="84">
        <f t="shared" si="8"/>
        <v>32</v>
      </c>
      <c r="J62" s="38">
        <f>SUM(J59:J61)</f>
        <v>73</v>
      </c>
      <c r="K62" s="85">
        <f t="shared" si="8"/>
        <v>12</v>
      </c>
      <c r="L62" s="37">
        <f t="shared" si="8"/>
        <v>13</v>
      </c>
    </row>
    <row r="63" spans="3:12" s="79" customFormat="1">
      <c r="C63" s="127">
        <v>12</v>
      </c>
      <c r="D63" s="129" t="s">
        <v>51</v>
      </c>
      <c r="E63" s="26" t="s">
        <v>150</v>
      </c>
      <c r="F63" s="27">
        <v>2965</v>
      </c>
      <c r="G63" s="27">
        <v>942</v>
      </c>
      <c r="H63" s="27">
        <v>91</v>
      </c>
      <c r="I63" s="27">
        <v>12</v>
      </c>
      <c r="J63" s="28">
        <v>17</v>
      </c>
      <c r="K63" s="28">
        <v>0</v>
      </c>
      <c r="L63" s="27">
        <v>15</v>
      </c>
    </row>
    <row r="64" spans="3:12" s="79" customFormat="1">
      <c r="C64" s="128"/>
      <c r="D64" s="130"/>
      <c r="E64" s="3" t="s">
        <v>97</v>
      </c>
      <c r="F64" s="94">
        <v>550</v>
      </c>
      <c r="G64" s="94">
        <v>164</v>
      </c>
      <c r="H64" s="94">
        <v>19</v>
      </c>
      <c r="I64" s="95">
        <v>0</v>
      </c>
      <c r="J64" s="96">
        <v>9</v>
      </c>
      <c r="K64" s="96">
        <v>0</v>
      </c>
      <c r="L64" s="95">
        <v>0</v>
      </c>
    </row>
    <row r="65" spans="3:12">
      <c r="C65" s="128"/>
      <c r="D65" s="130"/>
      <c r="E65" s="3"/>
      <c r="F65" s="94"/>
      <c r="G65" s="94"/>
      <c r="H65" s="94"/>
      <c r="I65" s="95"/>
      <c r="J65" s="96"/>
      <c r="K65" s="96"/>
      <c r="L65" s="95"/>
    </row>
    <row r="66" spans="3:12">
      <c r="C66" s="131"/>
      <c r="D66" s="132"/>
      <c r="E66" s="100" t="s">
        <v>65</v>
      </c>
      <c r="F66" s="109">
        <f t="shared" ref="F66:L66" si="9">SUM(F63:F64)</f>
        <v>3515</v>
      </c>
      <c r="G66" s="99">
        <f t="shared" si="9"/>
        <v>1106</v>
      </c>
      <c r="H66" s="109">
        <f t="shared" si="9"/>
        <v>110</v>
      </c>
      <c r="I66" s="99">
        <f t="shared" si="9"/>
        <v>12</v>
      </c>
      <c r="J66" s="100">
        <f t="shared" si="9"/>
        <v>26</v>
      </c>
      <c r="K66" s="101">
        <f t="shared" si="9"/>
        <v>0</v>
      </c>
      <c r="L66" s="109">
        <f t="shared" si="9"/>
        <v>15</v>
      </c>
    </row>
    <row r="67" spans="3:12">
      <c r="C67" s="127">
        <v>13</v>
      </c>
      <c r="D67" s="129" t="s">
        <v>107</v>
      </c>
      <c r="E67" s="92" t="s">
        <v>108</v>
      </c>
      <c r="F67" s="94">
        <v>274</v>
      </c>
      <c r="G67" s="94">
        <v>10</v>
      </c>
      <c r="H67" s="94">
        <v>50</v>
      </c>
      <c r="I67" s="94">
        <v>4</v>
      </c>
      <c r="J67" s="96">
        <v>25</v>
      </c>
      <c r="K67" s="96">
        <v>0</v>
      </c>
      <c r="L67" s="94">
        <v>8</v>
      </c>
    </row>
    <row r="68" spans="3:12" ht="30">
      <c r="C68" s="128"/>
      <c r="D68" s="130"/>
      <c r="E68" s="92" t="s">
        <v>256</v>
      </c>
      <c r="F68" s="94">
        <v>110</v>
      </c>
      <c r="G68" s="94">
        <v>70</v>
      </c>
      <c r="H68" s="94">
        <v>20</v>
      </c>
      <c r="I68" s="94">
        <v>0</v>
      </c>
      <c r="J68" s="94">
        <v>4</v>
      </c>
      <c r="K68" s="94">
        <v>4</v>
      </c>
      <c r="L68" s="94">
        <v>1</v>
      </c>
    </row>
    <row r="69" spans="3:12">
      <c r="C69" s="128"/>
      <c r="D69" s="130"/>
      <c r="E69" s="117"/>
      <c r="F69" s="115"/>
      <c r="G69" s="118"/>
      <c r="H69" s="115"/>
      <c r="I69" s="118"/>
      <c r="J69" s="96"/>
      <c r="K69" s="107"/>
      <c r="L69" s="94"/>
    </row>
    <row r="70" spans="3:12">
      <c r="C70" s="128"/>
      <c r="D70" s="130"/>
      <c r="E70" s="119" t="s">
        <v>65</v>
      </c>
      <c r="F70" s="120">
        <f>SUM(F67:F68)</f>
        <v>384</v>
      </c>
      <c r="G70" s="121">
        <f>SUM(G67:G68)</f>
        <v>80</v>
      </c>
      <c r="H70" s="120">
        <f>SUM(H67:H68)</f>
        <v>70</v>
      </c>
      <c r="I70" s="121">
        <f>SUM(I67:I68)</f>
        <v>4</v>
      </c>
      <c r="J70" s="100">
        <f>SUM(J67:J69)</f>
        <v>29</v>
      </c>
      <c r="K70" s="101">
        <f>SUM(K67:K69)</f>
        <v>4</v>
      </c>
      <c r="L70" s="109">
        <f>SUM(L67:L68)</f>
        <v>9</v>
      </c>
    </row>
    <row r="71" spans="3:12">
      <c r="C71" s="127">
        <v>14</v>
      </c>
      <c r="D71" s="129" t="s">
        <v>127</v>
      </c>
      <c r="E71" s="3" t="s">
        <v>257</v>
      </c>
      <c r="F71" s="94">
        <v>297</v>
      </c>
      <c r="G71" s="94">
        <v>172</v>
      </c>
      <c r="H71" s="94">
        <v>20</v>
      </c>
      <c r="I71" s="94">
        <v>0</v>
      </c>
      <c r="J71" s="96">
        <v>6</v>
      </c>
      <c r="K71" s="96">
        <v>0</v>
      </c>
      <c r="L71" s="94">
        <v>3</v>
      </c>
    </row>
    <row r="72" spans="3:12">
      <c r="C72" s="128"/>
      <c r="D72" s="130"/>
      <c r="E72" s="3" t="s">
        <v>128</v>
      </c>
      <c r="F72" s="94">
        <v>212</v>
      </c>
      <c r="G72" s="94">
        <v>0</v>
      </c>
      <c r="H72" s="94">
        <v>212</v>
      </c>
      <c r="I72" s="94">
        <v>0</v>
      </c>
      <c r="J72" s="96">
        <v>8</v>
      </c>
      <c r="K72" s="96">
        <v>0</v>
      </c>
      <c r="L72" s="94">
        <v>2</v>
      </c>
    </row>
    <row r="73" spans="3:12">
      <c r="C73" s="128"/>
      <c r="D73" s="130"/>
      <c r="E73" s="3" t="s">
        <v>339</v>
      </c>
      <c r="F73" s="94">
        <v>200</v>
      </c>
      <c r="G73" s="94">
        <v>1</v>
      </c>
      <c r="H73" s="94">
        <v>200</v>
      </c>
      <c r="I73" s="94">
        <v>1</v>
      </c>
      <c r="J73" s="96">
        <v>0</v>
      </c>
      <c r="K73" s="96">
        <v>0</v>
      </c>
      <c r="L73" s="94">
        <v>1</v>
      </c>
    </row>
    <row r="74" spans="3:12">
      <c r="C74" s="131"/>
      <c r="D74" s="132"/>
      <c r="E74" s="100" t="s">
        <v>65</v>
      </c>
      <c r="F74" s="99">
        <f t="shared" ref="F74:L74" si="10">SUM(F71:F73)</f>
        <v>709</v>
      </c>
      <c r="G74" s="99">
        <f t="shared" si="10"/>
        <v>173</v>
      </c>
      <c r="H74" s="99">
        <f t="shared" si="10"/>
        <v>432</v>
      </c>
      <c r="I74" s="99">
        <f t="shared" si="10"/>
        <v>1</v>
      </c>
      <c r="J74" s="101">
        <f t="shared" si="10"/>
        <v>14</v>
      </c>
      <c r="K74" s="101">
        <f t="shared" si="10"/>
        <v>0</v>
      </c>
      <c r="L74" s="99">
        <f t="shared" si="10"/>
        <v>6</v>
      </c>
    </row>
    <row r="75" spans="3:12" ht="21" customHeight="1">
      <c r="C75" s="26"/>
      <c r="D75" s="26"/>
      <c r="E75" s="113" t="s">
        <v>151</v>
      </c>
      <c r="F75" s="113">
        <f>SUM(F74,F70,F66,F62,F58,F54,F49,F43,F38,F33,F28,F19,F15,F11)</f>
        <v>22076</v>
      </c>
      <c r="G75" s="114">
        <f>SUM(G74,G70,G66,G62,G58,G54,G49,G43,G38,G33,G28,G19,G15,G11)</f>
        <v>7437</v>
      </c>
      <c r="H75" s="114">
        <f>SUM(H74,H70,H66,H62,H58,H54,H49,H43,H38,H33,H28,H19,H15,H11)</f>
        <v>2310</v>
      </c>
      <c r="I75" s="113">
        <f>SUM(I74,I70,I66,I62,I58,I54,I49,I43,I38,I33,I28,I19,I15,I11)</f>
        <v>246</v>
      </c>
      <c r="J75" s="113">
        <f>SUM(J74,J66,J58,J54,J43,J33,J28,J19,J15,J11)</f>
        <v>245</v>
      </c>
      <c r="K75" s="113">
        <f>SUM(K74,K70,K66,K62,K58,K54,K49,K43,K38,K33,K28,K19,K15,K11)</f>
        <v>38</v>
      </c>
      <c r="L75" s="113">
        <f>SUM(L74,L70,L66,L62,L58,L54,L49,L43,L38,L33,L28,L19,L11)</f>
        <v>148</v>
      </c>
    </row>
    <row r="78" spans="3:12">
      <c r="D78" s="78"/>
      <c r="E78" s="112"/>
      <c r="F78" s="1"/>
      <c r="G78" s="124" t="s">
        <v>361</v>
      </c>
      <c r="H78" s="124"/>
      <c r="I78" s="124"/>
      <c r="J78" s="82"/>
    </row>
  </sheetData>
  <mergeCells count="29">
    <mergeCell ref="D16:D19"/>
    <mergeCell ref="D50:D54"/>
    <mergeCell ref="D63:D66"/>
    <mergeCell ref="C39:C43"/>
    <mergeCell ref="D39:D43"/>
    <mergeCell ref="C44:C49"/>
    <mergeCell ref="D44:D49"/>
    <mergeCell ref="C55:C58"/>
    <mergeCell ref="C50:C54"/>
    <mergeCell ref="C59:C62"/>
    <mergeCell ref="D59:D62"/>
    <mergeCell ref="D55:D58"/>
    <mergeCell ref="C63:C66"/>
    <mergeCell ref="C1:L2"/>
    <mergeCell ref="C67:C70"/>
    <mergeCell ref="D67:D70"/>
    <mergeCell ref="C71:C74"/>
    <mergeCell ref="D71:D74"/>
    <mergeCell ref="C4:C11"/>
    <mergeCell ref="D4:D11"/>
    <mergeCell ref="C20:C28"/>
    <mergeCell ref="D20:D28"/>
    <mergeCell ref="C34:C38"/>
    <mergeCell ref="D34:D38"/>
    <mergeCell ref="C29:C33"/>
    <mergeCell ref="D29:D33"/>
    <mergeCell ref="C12:C15"/>
    <mergeCell ref="D12:D15"/>
    <mergeCell ref="C16:C19"/>
  </mergeCells>
  <pageMargins left="0.70866141732283472" right="0.70866141732283472" top="0.5118110236220472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topLeftCell="C1" workbookViewId="0">
      <pane ySplit="2" topLeftCell="A93" activePane="bottomLeft" state="frozen"/>
      <selection pane="bottomLeft" activeCell="G108" sqref="G108"/>
    </sheetView>
  </sheetViews>
  <sheetFormatPr defaultRowHeight="15"/>
  <cols>
    <col min="1" max="2" width="9.140625" style="1" hidden="1" customWidth="1"/>
    <col min="3" max="3" width="5" style="1" customWidth="1"/>
    <col min="4" max="4" width="10.7109375" style="1" customWidth="1"/>
    <col min="5" max="5" width="31.28515625" style="1" customWidth="1"/>
    <col min="6" max="6" width="12.28515625" style="1" customWidth="1"/>
    <col min="7" max="7" width="12.85546875" style="1" customWidth="1"/>
    <col min="8" max="8" width="11.7109375" style="1" customWidth="1"/>
    <col min="9" max="9" width="12.28515625" style="1" customWidth="1"/>
    <col min="10" max="10" width="9.85546875" style="1" customWidth="1"/>
    <col min="11" max="11" width="11.85546875" style="1" customWidth="1"/>
    <col min="12" max="12" width="12.7109375" style="1" customWidth="1"/>
    <col min="13" max="16384" width="9.140625" style="1"/>
  </cols>
  <sheetData>
    <row r="1" spans="3:21" ht="21" customHeight="1">
      <c r="C1" s="143" t="s">
        <v>291</v>
      </c>
      <c r="D1" s="143"/>
      <c r="E1" s="143"/>
      <c r="F1" s="143"/>
      <c r="G1" s="143"/>
      <c r="H1" s="143"/>
      <c r="I1" s="143"/>
      <c r="J1" s="143"/>
      <c r="K1" s="143"/>
      <c r="L1" s="143"/>
    </row>
    <row r="2" spans="3:21" s="6" customFormat="1" ht="36">
      <c r="C2" s="7" t="s">
        <v>0</v>
      </c>
      <c r="D2" s="7" t="s">
        <v>2</v>
      </c>
      <c r="E2" s="7" t="s">
        <v>1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280</v>
      </c>
      <c r="K2" s="8" t="s">
        <v>281</v>
      </c>
      <c r="L2" s="8" t="s">
        <v>279</v>
      </c>
    </row>
    <row r="3" spans="3:21">
      <c r="C3" s="144">
        <v>1</v>
      </c>
      <c r="D3" s="130" t="s">
        <v>53</v>
      </c>
      <c r="E3" s="35" t="s">
        <v>52</v>
      </c>
      <c r="F3" s="48" t="s">
        <v>145</v>
      </c>
      <c r="G3" s="48" t="s">
        <v>145</v>
      </c>
      <c r="H3" s="48">
        <v>168</v>
      </c>
      <c r="I3" s="48">
        <v>0</v>
      </c>
      <c r="J3" s="48">
        <v>21</v>
      </c>
      <c r="K3" s="48"/>
      <c r="L3" s="48"/>
    </row>
    <row r="4" spans="3:21" ht="30">
      <c r="C4" s="144"/>
      <c r="D4" s="130"/>
      <c r="E4" s="35" t="s">
        <v>59</v>
      </c>
      <c r="F4" s="48">
        <v>243</v>
      </c>
      <c r="G4" s="48">
        <v>150</v>
      </c>
      <c r="H4" s="48">
        <v>13</v>
      </c>
      <c r="I4" s="27">
        <v>0</v>
      </c>
      <c r="J4" s="27"/>
      <c r="K4" s="27"/>
      <c r="L4" s="27"/>
      <c r="P4" s="9"/>
    </row>
    <row r="5" spans="3:21">
      <c r="C5" s="144"/>
      <c r="D5" s="130"/>
      <c r="E5" s="34" t="s">
        <v>60</v>
      </c>
      <c r="F5" s="27" t="s">
        <v>145</v>
      </c>
      <c r="G5" s="27" t="s">
        <v>145</v>
      </c>
      <c r="H5" s="27">
        <v>9</v>
      </c>
      <c r="I5" s="27">
        <v>0</v>
      </c>
      <c r="J5" s="27"/>
      <c r="K5" s="27"/>
      <c r="L5" s="27"/>
    </row>
    <row r="6" spans="3:21">
      <c r="C6" s="145"/>
      <c r="D6" s="132"/>
      <c r="E6" s="49" t="s">
        <v>65</v>
      </c>
      <c r="F6" s="37">
        <f t="shared" ref="F6:L6" si="0">SUM(F3:F5)</f>
        <v>243</v>
      </c>
      <c r="G6" s="37">
        <f t="shared" si="0"/>
        <v>150</v>
      </c>
      <c r="H6" s="37">
        <f t="shared" si="0"/>
        <v>190</v>
      </c>
      <c r="I6" s="37">
        <f t="shared" si="0"/>
        <v>0</v>
      </c>
      <c r="J6" s="37">
        <f t="shared" si="0"/>
        <v>21</v>
      </c>
      <c r="K6" s="37">
        <f t="shared" si="0"/>
        <v>0</v>
      </c>
      <c r="L6" s="37">
        <f t="shared" si="0"/>
        <v>0</v>
      </c>
      <c r="O6" s="10"/>
      <c r="P6" s="10"/>
      <c r="Q6" s="11"/>
      <c r="R6" s="11"/>
      <c r="S6" s="11"/>
      <c r="T6" s="11"/>
      <c r="U6" s="12"/>
    </row>
    <row r="7" spans="3:21">
      <c r="C7" s="146">
        <v>2</v>
      </c>
      <c r="D7" s="133" t="s">
        <v>32</v>
      </c>
      <c r="E7" s="29" t="s">
        <v>33</v>
      </c>
      <c r="F7" s="27">
        <v>0</v>
      </c>
      <c r="G7" s="30">
        <v>0</v>
      </c>
      <c r="H7" s="27">
        <v>25</v>
      </c>
      <c r="I7" s="27">
        <v>0</v>
      </c>
      <c r="J7" s="27">
        <v>6</v>
      </c>
      <c r="K7" s="27">
        <v>2</v>
      </c>
      <c r="L7" s="27">
        <v>8</v>
      </c>
    </row>
    <row r="8" spans="3:21">
      <c r="C8" s="144"/>
      <c r="D8" s="134"/>
      <c r="E8" s="29" t="s">
        <v>35</v>
      </c>
      <c r="F8" s="27">
        <v>217</v>
      </c>
      <c r="G8" s="30">
        <v>71</v>
      </c>
      <c r="H8" s="27">
        <v>18</v>
      </c>
      <c r="I8" s="27">
        <v>0</v>
      </c>
      <c r="J8" s="27">
        <v>6</v>
      </c>
      <c r="K8" s="27">
        <v>0</v>
      </c>
      <c r="L8" s="27">
        <v>1</v>
      </c>
    </row>
    <row r="9" spans="3:21">
      <c r="C9" s="144"/>
      <c r="D9" s="134"/>
      <c r="E9" s="29" t="s">
        <v>197</v>
      </c>
      <c r="F9" s="27">
        <v>250</v>
      </c>
      <c r="G9" s="30">
        <v>120</v>
      </c>
      <c r="H9" s="27">
        <v>9</v>
      </c>
      <c r="I9" s="27">
        <v>6</v>
      </c>
      <c r="J9" s="27">
        <v>14</v>
      </c>
      <c r="K9" s="27">
        <v>5</v>
      </c>
      <c r="L9" s="27">
        <v>2</v>
      </c>
    </row>
    <row r="10" spans="3:21">
      <c r="C10" s="144"/>
      <c r="D10" s="134"/>
      <c r="E10" s="29" t="s">
        <v>306</v>
      </c>
      <c r="F10" s="27">
        <v>190</v>
      </c>
      <c r="G10" s="30">
        <v>79</v>
      </c>
      <c r="H10" s="27">
        <v>20</v>
      </c>
      <c r="I10" s="27">
        <v>0</v>
      </c>
      <c r="J10" s="27">
        <v>3</v>
      </c>
      <c r="K10" s="27">
        <v>0</v>
      </c>
      <c r="L10" s="27">
        <v>5</v>
      </c>
    </row>
    <row r="11" spans="3:21">
      <c r="C11" s="144"/>
      <c r="D11" s="134"/>
      <c r="E11" s="29" t="s">
        <v>307</v>
      </c>
      <c r="F11" s="27">
        <v>91</v>
      </c>
      <c r="G11" s="30">
        <v>5</v>
      </c>
      <c r="H11" s="27">
        <v>0</v>
      </c>
      <c r="I11" s="27">
        <v>0</v>
      </c>
      <c r="J11" s="27">
        <v>2</v>
      </c>
      <c r="K11" s="27">
        <v>0</v>
      </c>
      <c r="L11" s="27">
        <v>0</v>
      </c>
    </row>
    <row r="12" spans="3:21">
      <c r="C12" s="144"/>
      <c r="D12" s="134"/>
      <c r="E12" s="29" t="s">
        <v>308</v>
      </c>
      <c r="F12" s="27">
        <v>101</v>
      </c>
      <c r="G12" s="27">
        <v>56</v>
      </c>
      <c r="H12" s="27">
        <v>30</v>
      </c>
      <c r="I12" s="27">
        <v>0</v>
      </c>
      <c r="J12" s="27">
        <v>0</v>
      </c>
      <c r="K12" s="27">
        <v>0</v>
      </c>
      <c r="L12" s="27">
        <v>0</v>
      </c>
    </row>
    <row r="13" spans="3:21">
      <c r="C13" s="144"/>
      <c r="D13" s="134"/>
      <c r="E13" s="29" t="s">
        <v>309</v>
      </c>
      <c r="F13" s="27">
        <v>273</v>
      </c>
      <c r="G13" s="30">
        <v>104</v>
      </c>
      <c r="H13" s="27">
        <v>4</v>
      </c>
      <c r="I13" s="27">
        <v>0</v>
      </c>
      <c r="J13" s="27">
        <v>0</v>
      </c>
      <c r="K13" s="27">
        <v>0</v>
      </c>
      <c r="L13" s="27">
        <v>1</v>
      </c>
    </row>
    <row r="14" spans="3:21">
      <c r="C14" s="145"/>
      <c r="D14" s="147"/>
      <c r="E14" s="38" t="s">
        <v>65</v>
      </c>
      <c r="F14" s="37">
        <f t="shared" ref="F14:L14" si="1">SUM(F7:F13)</f>
        <v>1122</v>
      </c>
      <c r="G14" s="42">
        <f t="shared" si="1"/>
        <v>435</v>
      </c>
      <c r="H14" s="42">
        <f t="shared" si="1"/>
        <v>106</v>
      </c>
      <c r="I14" s="37">
        <f t="shared" si="1"/>
        <v>6</v>
      </c>
      <c r="J14" s="37">
        <f t="shared" si="1"/>
        <v>31</v>
      </c>
      <c r="K14" s="37">
        <f t="shared" si="1"/>
        <v>7</v>
      </c>
      <c r="L14" s="37">
        <f t="shared" si="1"/>
        <v>17</v>
      </c>
    </row>
    <row r="15" spans="3:21">
      <c r="C15" s="144">
        <v>3</v>
      </c>
      <c r="D15" s="130" t="s">
        <v>7</v>
      </c>
      <c r="E15" s="28" t="s">
        <v>160</v>
      </c>
      <c r="F15" s="27">
        <v>300</v>
      </c>
      <c r="G15" s="27">
        <v>100</v>
      </c>
      <c r="H15" s="27">
        <v>10</v>
      </c>
      <c r="I15" s="27">
        <v>2</v>
      </c>
      <c r="J15" s="27">
        <v>4</v>
      </c>
      <c r="K15" s="27">
        <v>2</v>
      </c>
      <c r="L15" s="27">
        <v>1</v>
      </c>
    </row>
    <row r="16" spans="3:21">
      <c r="C16" s="145"/>
      <c r="D16" s="132"/>
      <c r="E16" s="43" t="s">
        <v>65</v>
      </c>
      <c r="F16" s="37">
        <f t="shared" ref="F16:L16" si="2">SUM(F15)</f>
        <v>300</v>
      </c>
      <c r="G16" s="37">
        <f t="shared" si="2"/>
        <v>100</v>
      </c>
      <c r="H16" s="37">
        <f t="shared" si="2"/>
        <v>10</v>
      </c>
      <c r="I16" s="37">
        <f t="shared" si="2"/>
        <v>2</v>
      </c>
      <c r="J16" s="37">
        <f t="shared" si="2"/>
        <v>4</v>
      </c>
      <c r="K16" s="37">
        <f t="shared" si="2"/>
        <v>2</v>
      </c>
      <c r="L16" s="37">
        <f t="shared" si="2"/>
        <v>1</v>
      </c>
    </row>
    <row r="17" spans="3:12">
      <c r="C17" s="146">
        <v>4</v>
      </c>
      <c r="D17" s="133" t="s">
        <v>152</v>
      </c>
      <c r="E17" s="26" t="s">
        <v>144</v>
      </c>
      <c r="F17" s="27" t="s">
        <v>145</v>
      </c>
      <c r="G17" s="27" t="s">
        <v>145</v>
      </c>
      <c r="H17" s="27">
        <v>2</v>
      </c>
      <c r="I17" s="27">
        <v>0</v>
      </c>
      <c r="J17" s="27">
        <v>3</v>
      </c>
      <c r="K17" s="27" t="s">
        <v>145</v>
      </c>
      <c r="L17" s="27">
        <v>3</v>
      </c>
    </row>
    <row r="18" spans="3:12">
      <c r="C18" s="145"/>
      <c r="D18" s="147"/>
      <c r="E18" s="43" t="s">
        <v>65</v>
      </c>
      <c r="F18" s="37">
        <f>SUM(F17:F17)</f>
        <v>0</v>
      </c>
      <c r="G18" s="37">
        <f>SUM(G17:G17)</f>
        <v>0</v>
      </c>
      <c r="H18" s="37">
        <f>SUM(H17:H17)</f>
        <v>2</v>
      </c>
      <c r="I18" s="37">
        <f>SUM(I17:I17)</f>
        <v>0</v>
      </c>
      <c r="J18" s="37">
        <f>SUM(J17)</f>
        <v>3</v>
      </c>
      <c r="K18" s="37">
        <f>SUM(K17)</f>
        <v>0</v>
      </c>
      <c r="L18" s="37">
        <f>SUM(L17)</f>
        <v>3</v>
      </c>
    </row>
    <row r="19" spans="3:12">
      <c r="C19" s="148">
        <v>5</v>
      </c>
      <c r="D19" s="130" t="s">
        <v>16</v>
      </c>
      <c r="E19" s="35" t="s">
        <v>68</v>
      </c>
      <c r="F19" s="27" t="s">
        <v>145</v>
      </c>
      <c r="G19" s="27" t="s">
        <v>145</v>
      </c>
      <c r="H19" s="27">
        <v>17</v>
      </c>
      <c r="I19" s="31">
        <v>0</v>
      </c>
      <c r="J19" s="31">
        <v>28</v>
      </c>
      <c r="K19" s="31">
        <v>0</v>
      </c>
      <c r="L19" s="31">
        <v>28</v>
      </c>
    </row>
    <row r="20" spans="3:12">
      <c r="C20" s="148"/>
      <c r="D20" s="130"/>
      <c r="E20" s="50" t="s">
        <v>71</v>
      </c>
      <c r="F20" s="27">
        <v>207</v>
      </c>
      <c r="G20" s="27">
        <v>33</v>
      </c>
      <c r="H20" s="27">
        <v>16</v>
      </c>
      <c r="I20" s="31">
        <v>0</v>
      </c>
      <c r="J20" s="31">
        <v>4</v>
      </c>
      <c r="K20" s="31">
        <v>0</v>
      </c>
      <c r="L20" s="31">
        <v>1</v>
      </c>
    </row>
    <row r="21" spans="3:12">
      <c r="C21" s="148"/>
      <c r="D21" s="130"/>
      <c r="E21" s="32" t="s">
        <v>72</v>
      </c>
      <c r="F21" s="27">
        <v>142</v>
      </c>
      <c r="G21" s="27">
        <v>42</v>
      </c>
      <c r="H21" s="27">
        <v>3</v>
      </c>
      <c r="I21" s="31">
        <v>0</v>
      </c>
      <c r="J21" s="31">
        <v>0</v>
      </c>
      <c r="K21" s="31">
        <v>0</v>
      </c>
      <c r="L21" s="31">
        <v>1</v>
      </c>
    </row>
    <row r="22" spans="3:12">
      <c r="C22" s="148"/>
      <c r="D22" s="130"/>
      <c r="E22" s="51" t="s">
        <v>73</v>
      </c>
      <c r="F22" s="27">
        <v>272</v>
      </c>
      <c r="G22" s="27">
        <v>38</v>
      </c>
      <c r="H22" s="27">
        <v>2</v>
      </c>
      <c r="I22" s="31">
        <v>0</v>
      </c>
      <c r="J22" s="31">
        <v>0</v>
      </c>
      <c r="K22" s="31">
        <v>0</v>
      </c>
      <c r="L22" s="31">
        <v>2</v>
      </c>
    </row>
    <row r="23" spans="3:12">
      <c r="C23" s="148"/>
      <c r="D23" s="130"/>
      <c r="E23" s="51"/>
      <c r="F23" s="27"/>
      <c r="G23" s="27"/>
      <c r="H23" s="27"/>
      <c r="I23" s="31"/>
      <c r="J23" s="31"/>
      <c r="K23" s="31"/>
      <c r="L23" s="31"/>
    </row>
    <row r="24" spans="3:12">
      <c r="C24" s="149"/>
      <c r="D24" s="132"/>
      <c r="E24" s="43" t="s">
        <v>65</v>
      </c>
      <c r="F24" s="37">
        <f>SUM(F19:F22)</f>
        <v>621</v>
      </c>
      <c r="G24" s="37">
        <f>SUM(G19:G22)</f>
        <v>113</v>
      </c>
      <c r="H24" s="37">
        <f>SUM(H19:H23)</f>
        <v>38</v>
      </c>
      <c r="I24" s="36">
        <f>SUM(I19:I22)</f>
        <v>0</v>
      </c>
      <c r="J24" s="36">
        <v>32</v>
      </c>
      <c r="K24" s="36">
        <f>SUM(K20:K23)</f>
        <v>0</v>
      </c>
      <c r="L24" s="36">
        <f>SUM(L20:L23)</f>
        <v>4</v>
      </c>
    </row>
    <row r="25" spans="3:12">
      <c r="C25" s="150">
        <v>6</v>
      </c>
      <c r="D25" s="151" t="s">
        <v>21</v>
      </c>
      <c r="E25" s="52" t="s">
        <v>331</v>
      </c>
      <c r="F25" s="27"/>
      <c r="G25" s="27"/>
      <c r="H25" s="27">
        <v>24</v>
      </c>
      <c r="I25" s="27">
        <v>0</v>
      </c>
      <c r="J25" s="27">
        <v>0</v>
      </c>
      <c r="K25" s="27">
        <v>0</v>
      </c>
      <c r="L25" s="27">
        <v>0</v>
      </c>
    </row>
    <row r="26" spans="3:12" ht="30">
      <c r="C26" s="150"/>
      <c r="D26" s="151"/>
      <c r="E26" s="32" t="s">
        <v>275</v>
      </c>
      <c r="F26" s="27">
        <v>100</v>
      </c>
      <c r="G26" s="27">
        <v>0</v>
      </c>
      <c r="H26" s="27">
        <v>18</v>
      </c>
      <c r="I26" s="27">
        <v>1</v>
      </c>
      <c r="J26" s="27">
        <v>0</v>
      </c>
      <c r="K26" s="27">
        <v>0</v>
      </c>
      <c r="L26" s="27">
        <v>0</v>
      </c>
    </row>
    <row r="27" spans="3:12">
      <c r="C27" s="150"/>
      <c r="D27" s="151"/>
      <c r="E27" s="32" t="s">
        <v>297</v>
      </c>
      <c r="F27" s="27">
        <v>96</v>
      </c>
      <c r="G27" s="27">
        <v>0</v>
      </c>
      <c r="H27" s="27">
        <v>24</v>
      </c>
      <c r="I27" s="27">
        <v>0</v>
      </c>
      <c r="J27" s="27">
        <v>0</v>
      </c>
      <c r="K27" s="27">
        <v>0</v>
      </c>
      <c r="L27" s="27">
        <v>0</v>
      </c>
    </row>
    <row r="28" spans="3:12">
      <c r="C28" s="150"/>
      <c r="D28" s="151"/>
      <c r="E28" s="32" t="s">
        <v>298</v>
      </c>
      <c r="F28" s="27">
        <v>240</v>
      </c>
      <c r="G28" s="27">
        <v>0</v>
      </c>
      <c r="H28" s="27">
        <v>26</v>
      </c>
      <c r="I28" s="27">
        <v>0</v>
      </c>
      <c r="J28" s="27">
        <v>0</v>
      </c>
      <c r="K28" s="27">
        <v>0</v>
      </c>
      <c r="L28" s="27">
        <v>0</v>
      </c>
    </row>
    <row r="29" spans="3:12">
      <c r="C29" s="150"/>
      <c r="D29" s="151"/>
      <c r="E29" s="32" t="s">
        <v>299</v>
      </c>
      <c r="F29" s="27">
        <v>210</v>
      </c>
      <c r="G29" s="27">
        <v>0</v>
      </c>
      <c r="H29" s="27">
        <v>24</v>
      </c>
      <c r="I29" s="27">
        <v>0</v>
      </c>
      <c r="J29" s="27">
        <v>0</v>
      </c>
      <c r="K29" s="27">
        <v>0</v>
      </c>
      <c r="L29" s="27">
        <v>0</v>
      </c>
    </row>
    <row r="30" spans="3:12" ht="30">
      <c r="C30" s="150"/>
      <c r="D30" s="151"/>
      <c r="E30" s="32" t="s">
        <v>24</v>
      </c>
      <c r="F30" s="27">
        <v>107</v>
      </c>
      <c r="G30" s="27">
        <v>0</v>
      </c>
      <c r="H30" s="27">
        <v>10</v>
      </c>
      <c r="I30" s="27">
        <v>0</v>
      </c>
      <c r="J30" s="27">
        <v>0</v>
      </c>
      <c r="K30" s="27">
        <v>0</v>
      </c>
      <c r="L30" s="27">
        <v>0</v>
      </c>
    </row>
    <row r="31" spans="3:12">
      <c r="C31" s="150"/>
      <c r="D31" s="151"/>
      <c r="E31" s="43" t="s">
        <v>65</v>
      </c>
      <c r="F31" s="37">
        <f t="shared" ref="F31:L31" si="3">SUM(F25:F30)</f>
        <v>753</v>
      </c>
      <c r="G31" s="37">
        <f t="shared" si="3"/>
        <v>0</v>
      </c>
      <c r="H31" s="37">
        <f t="shared" si="3"/>
        <v>126</v>
      </c>
      <c r="I31" s="37">
        <f t="shared" si="3"/>
        <v>1</v>
      </c>
      <c r="J31" s="37">
        <f t="shared" si="3"/>
        <v>0</v>
      </c>
      <c r="K31" s="37">
        <f t="shared" si="3"/>
        <v>0</v>
      </c>
      <c r="L31" s="37">
        <f t="shared" si="3"/>
        <v>0</v>
      </c>
    </row>
    <row r="32" spans="3:12">
      <c r="C32" s="150">
        <v>7</v>
      </c>
      <c r="D32" s="151" t="s">
        <v>45</v>
      </c>
      <c r="E32" s="26" t="s">
        <v>146</v>
      </c>
      <c r="F32" s="28">
        <v>0</v>
      </c>
      <c r="G32" s="27">
        <v>0</v>
      </c>
      <c r="H32" s="27">
        <v>75</v>
      </c>
      <c r="I32" s="27">
        <v>0</v>
      </c>
      <c r="J32" s="27">
        <v>15</v>
      </c>
      <c r="K32" s="27"/>
      <c r="L32" s="27" t="s">
        <v>145</v>
      </c>
    </row>
    <row r="33" spans="3:19">
      <c r="C33" s="150"/>
      <c r="D33" s="151"/>
      <c r="E33" s="26" t="s">
        <v>340</v>
      </c>
      <c r="F33" s="28">
        <v>54</v>
      </c>
      <c r="G33" s="27">
        <v>0</v>
      </c>
      <c r="H33" s="27">
        <v>50</v>
      </c>
      <c r="I33" s="27">
        <v>0</v>
      </c>
      <c r="J33" s="27">
        <v>0</v>
      </c>
      <c r="K33" s="27">
        <v>0</v>
      </c>
      <c r="L33" s="27">
        <v>0</v>
      </c>
    </row>
    <row r="34" spans="3:19">
      <c r="C34" s="150"/>
      <c r="D34" s="151"/>
      <c r="E34" s="26" t="s">
        <v>274</v>
      </c>
      <c r="F34" s="28"/>
      <c r="G34" s="27">
        <v>0</v>
      </c>
      <c r="H34" s="27">
        <v>150</v>
      </c>
      <c r="I34" s="27">
        <v>0</v>
      </c>
      <c r="J34" s="27">
        <v>0</v>
      </c>
      <c r="K34" s="27">
        <v>0</v>
      </c>
      <c r="L34" s="27">
        <v>0</v>
      </c>
      <c r="M34" s="13"/>
      <c r="N34" s="14"/>
      <c r="O34" s="14"/>
      <c r="P34" s="14"/>
      <c r="Q34" s="14"/>
      <c r="R34" s="14"/>
      <c r="S34" s="14"/>
    </row>
    <row r="35" spans="3:19">
      <c r="C35" s="150"/>
      <c r="D35" s="151"/>
      <c r="E35" s="26" t="s">
        <v>352</v>
      </c>
      <c r="F35" s="28">
        <v>175</v>
      </c>
      <c r="G35" s="27">
        <v>58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10"/>
      <c r="N35" s="10"/>
      <c r="O35" s="10"/>
      <c r="P35" s="10"/>
      <c r="Q35" s="10"/>
      <c r="R35" s="10"/>
      <c r="S35" s="10"/>
    </row>
    <row r="36" spans="3:19">
      <c r="C36" s="150"/>
      <c r="D36" s="151"/>
      <c r="E36" s="26" t="s">
        <v>351</v>
      </c>
      <c r="F36" s="28">
        <v>30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10"/>
      <c r="N36" s="10"/>
      <c r="O36" s="10"/>
      <c r="P36" s="10"/>
      <c r="Q36" s="10"/>
      <c r="R36" s="10"/>
      <c r="S36" s="10"/>
    </row>
    <row r="37" spans="3:19">
      <c r="C37" s="150"/>
      <c r="D37" s="151"/>
      <c r="E37" s="49" t="s">
        <v>65</v>
      </c>
      <c r="F37" s="37">
        <f>SUM(F32:F36)</f>
        <v>259</v>
      </c>
      <c r="G37" s="37">
        <f t="shared" ref="G37:L37" si="4">SUM(G32:G36)</f>
        <v>58</v>
      </c>
      <c r="H37" s="37">
        <f t="shared" si="4"/>
        <v>275</v>
      </c>
      <c r="I37" s="37">
        <f t="shared" si="4"/>
        <v>0</v>
      </c>
      <c r="J37" s="37">
        <f t="shared" si="4"/>
        <v>15</v>
      </c>
      <c r="K37" s="37">
        <f t="shared" si="4"/>
        <v>0</v>
      </c>
      <c r="L37" s="37">
        <f t="shared" si="4"/>
        <v>0</v>
      </c>
    </row>
    <row r="38" spans="3:19" s="52" customFormat="1">
      <c r="C38" s="144">
        <v>8</v>
      </c>
      <c r="D38" s="130" t="s">
        <v>153</v>
      </c>
      <c r="E38" s="33" t="s">
        <v>52</v>
      </c>
      <c r="F38" s="45" t="s">
        <v>145</v>
      </c>
      <c r="G38" s="45" t="s">
        <v>145</v>
      </c>
      <c r="H38" s="45">
        <v>35</v>
      </c>
      <c r="I38" s="45">
        <v>0</v>
      </c>
      <c r="J38" s="45">
        <v>20</v>
      </c>
      <c r="K38" s="45" t="s">
        <v>145</v>
      </c>
      <c r="L38" s="45">
        <v>10</v>
      </c>
    </row>
    <row r="39" spans="3:19">
      <c r="C39" s="144"/>
      <c r="D39" s="130"/>
      <c r="E39" s="29" t="s">
        <v>301</v>
      </c>
      <c r="F39" s="27" t="s">
        <v>145</v>
      </c>
      <c r="G39" s="27" t="s">
        <v>145</v>
      </c>
      <c r="H39" s="27">
        <v>10</v>
      </c>
      <c r="I39" s="27">
        <v>0</v>
      </c>
      <c r="J39" s="27" t="s">
        <v>145</v>
      </c>
      <c r="K39" s="27" t="s">
        <v>145</v>
      </c>
      <c r="L39" s="27" t="s">
        <v>145</v>
      </c>
    </row>
    <row r="40" spans="3:19">
      <c r="C40" s="144"/>
      <c r="D40" s="130"/>
      <c r="E40" s="29" t="s">
        <v>304</v>
      </c>
      <c r="F40" s="27" t="s">
        <v>145</v>
      </c>
      <c r="G40" s="27" t="s">
        <v>145</v>
      </c>
      <c r="H40" s="27">
        <v>75</v>
      </c>
      <c r="I40" s="27">
        <v>0</v>
      </c>
      <c r="J40" s="27" t="s">
        <v>145</v>
      </c>
      <c r="K40" s="27" t="s">
        <v>145</v>
      </c>
      <c r="L40" s="27">
        <v>2</v>
      </c>
    </row>
    <row r="41" spans="3:19">
      <c r="C41" s="144"/>
      <c r="D41" s="130"/>
      <c r="E41" s="29" t="s">
        <v>305</v>
      </c>
      <c r="F41" s="27"/>
      <c r="G41" s="27"/>
      <c r="H41" s="27">
        <v>15</v>
      </c>
      <c r="I41" s="27">
        <v>0</v>
      </c>
      <c r="J41" s="27" t="s">
        <v>145</v>
      </c>
      <c r="K41" s="27" t="s">
        <v>145</v>
      </c>
      <c r="L41" s="27">
        <v>1</v>
      </c>
    </row>
    <row r="42" spans="3:19">
      <c r="C42" s="144"/>
      <c r="D42" s="130"/>
      <c r="E42" s="26" t="s">
        <v>250</v>
      </c>
      <c r="F42" s="27">
        <v>140</v>
      </c>
      <c r="G42" s="30">
        <v>39</v>
      </c>
      <c r="H42" s="27">
        <v>10</v>
      </c>
      <c r="I42" s="27">
        <v>0</v>
      </c>
      <c r="J42" s="27" t="s">
        <v>145</v>
      </c>
      <c r="K42" s="27" t="s">
        <v>145</v>
      </c>
      <c r="L42" s="27">
        <v>1</v>
      </c>
    </row>
    <row r="43" spans="3:19">
      <c r="C43" s="144"/>
      <c r="D43" s="130"/>
      <c r="E43" s="26" t="s">
        <v>26</v>
      </c>
      <c r="F43" s="27">
        <v>144</v>
      </c>
      <c r="G43" s="30">
        <v>30</v>
      </c>
      <c r="H43" s="27">
        <v>11</v>
      </c>
      <c r="I43" s="27">
        <v>2</v>
      </c>
      <c r="J43" s="27">
        <v>8</v>
      </c>
      <c r="K43" s="27">
        <v>0</v>
      </c>
      <c r="L43" s="27">
        <v>3</v>
      </c>
    </row>
    <row r="44" spans="3:19">
      <c r="C44" s="144"/>
      <c r="D44" s="130"/>
      <c r="E44" s="29" t="s">
        <v>28</v>
      </c>
      <c r="F44" s="27">
        <v>176</v>
      </c>
      <c r="G44" s="27">
        <v>144</v>
      </c>
      <c r="H44" s="27">
        <v>11</v>
      </c>
      <c r="I44" s="27">
        <v>0</v>
      </c>
      <c r="J44" s="27">
        <v>0</v>
      </c>
      <c r="K44" s="27">
        <v>0</v>
      </c>
      <c r="L44" s="27">
        <v>1</v>
      </c>
    </row>
    <row r="45" spans="3:19">
      <c r="C45" s="144"/>
      <c r="D45" s="130"/>
      <c r="E45" s="32" t="s">
        <v>29</v>
      </c>
      <c r="F45" s="27">
        <v>124</v>
      </c>
      <c r="G45" s="27">
        <v>73</v>
      </c>
      <c r="H45" s="27">
        <v>12</v>
      </c>
      <c r="I45" s="27">
        <v>0</v>
      </c>
      <c r="J45" s="27">
        <v>4</v>
      </c>
      <c r="K45" s="27">
        <v>4</v>
      </c>
      <c r="L45" s="27">
        <v>2</v>
      </c>
    </row>
    <row r="46" spans="3:19">
      <c r="C46" s="144"/>
      <c r="D46" s="130"/>
      <c r="E46" s="26" t="s">
        <v>302</v>
      </c>
      <c r="F46" s="27" t="s">
        <v>145</v>
      </c>
      <c r="G46" s="27" t="s">
        <v>145</v>
      </c>
      <c r="H46" s="27">
        <v>2</v>
      </c>
      <c r="I46" s="27">
        <v>0</v>
      </c>
      <c r="J46" s="27" t="s">
        <v>145</v>
      </c>
      <c r="K46" s="27" t="s">
        <v>145</v>
      </c>
      <c r="L46" s="27" t="s">
        <v>145</v>
      </c>
    </row>
    <row r="47" spans="3:19">
      <c r="C47" s="144"/>
      <c r="D47" s="130"/>
      <c r="E47" s="26" t="s">
        <v>25</v>
      </c>
      <c r="F47" s="27"/>
      <c r="G47" s="27"/>
      <c r="H47" s="27">
        <v>14</v>
      </c>
      <c r="I47" s="27">
        <v>0</v>
      </c>
      <c r="J47" s="27"/>
      <c r="K47" s="27"/>
      <c r="L47" s="27"/>
    </row>
    <row r="48" spans="3:19">
      <c r="C48" s="144"/>
      <c r="D48" s="130"/>
      <c r="E48" s="26" t="s">
        <v>303</v>
      </c>
      <c r="F48" s="27" t="s">
        <v>145</v>
      </c>
      <c r="G48" s="27" t="s">
        <v>145</v>
      </c>
      <c r="H48" s="27">
        <v>6</v>
      </c>
      <c r="I48" s="27">
        <v>0</v>
      </c>
      <c r="J48" s="27" t="s">
        <v>145</v>
      </c>
      <c r="K48" s="27" t="s">
        <v>145</v>
      </c>
      <c r="L48" s="27"/>
    </row>
    <row r="49" spans="3:12">
      <c r="C49" s="145"/>
      <c r="D49" s="132"/>
      <c r="E49" s="38" t="s">
        <v>138</v>
      </c>
      <c r="F49" s="37">
        <f t="shared" ref="F49:L49" si="5">SUM(F38:F48)</f>
        <v>584</v>
      </c>
      <c r="G49" s="42">
        <f t="shared" si="5"/>
        <v>286</v>
      </c>
      <c r="H49" s="37">
        <f t="shared" si="5"/>
        <v>201</v>
      </c>
      <c r="I49" s="37">
        <f t="shared" si="5"/>
        <v>2</v>
      </c>
      <c r="J49" s="37">
        <f t="shared" si="5"/>
        <v>32</v>
      </c>
      <c r="K49" s="37">
        <f t="shared" si="5"/>
        <v>4</v>
      </c>
      <c r="L49" s="37">
        <f t="shared" si="5"/>
        <v>20</v>
      </c>
    </row>
    <row r="50" spans="3:12">
      <c r="C50" s="154">
        <v>9</v>
      </c>
      <c r="D50" s="129" t="s">
        <v>154</v>
      </c>
      <c r="E50" s="26" t="s">
        <v>83</v>
      </c>
      <c r="F50" s="27">
        <v>250</v>
      </c>
      <c r="G50" s="27">
        <v>229</v>
      </c>
      <c r="H50" s="27">
        <v>20</v>
      </c>
      <c r="I50" s="27">
        <v>0</v>
      </c>
      <c r="J50" s="27"/>
      <c r="K50" s="27"/>
      <c r="L50" s="27">
        <v>2</v>
      </c>
    </row>
    <row r="51" spans="3:12">
      <c r="C51" s="152"/>
      <c r="D51" s="130"/>
      <c r="E51" s="26" t="s">
        <v>84</v>
      </c>
      <c r="F51" s="27">
        <v>154</v>
      </c>
      <c r="G51" s="27">
        <v>67</v>
      </c>
      <c r="H51" s="27">
        <v>20</v>
      </c>
      <c r="I51" s="27">
        <v>0</v>
      </c>
      <c r="J51" s="27"/>
      <c r="K51" s="27"/>
      <c r="L51" s="27"/>
    </row>
    <row r="52" spans="3:12">
      <c r="C52" s="152"/>
      <c r="D52" s="130"/>
      <c r="E52" s="26" t="s">
        <v>85</v>
      </c>
      <c r="F52" s="27">
        <v>76</v>
      </c>
      <c r="G52" s="27">
        <v>27</v>
      </c>
      <c r="H52" s="27">
        <v>9</v>
      </c>
      <c r="I52" s="27">
        <v>0</v>
      </c>
      <c r="J52" s="27"/>
      <c r="K52" s="27"/>
      <c r="L52" s="27"/>
    </row>
    <row r="53" spans="3:12">
      <c r="C53" s="152"/>
      <c r="D53" s="130"/>
      <c r="E53" s="26" t="s">
        <v>86</v>
      </c>
      <c r="F53" s="27">
        <v>112</v>
      </c>
      <c r="G53" s="27">
        <v>32</v>
      </c>
      <c r="H53" s="27">
        <v>10</v>
      </c>
      <c r="I53" s="27">
        <v>0</v>
      </c>
      <c r="J53" s="27"/>
      <c r="K53" s="27"/>
      <c r="L53" s="27"/>
    </row>
    <row r="54" spans="3:12">
      <c r="C54" s="152"/>
      <c r="D54" s="130"/>
      <c r="E54" s="26" t="s">
        <v>322</v>
      </c>
      <c r="F54" s="27" t="s">
        <v>145</v>
      </c>
      <c r="G54" s="27" t="s">
        <v>145</v>
      </c>
      <c r="H54" s="27" t="s">
        <v>145</v>
      </c>
      <c r="I54" s="27">
        <v>0</v>
      </c>
      <c r="J54" s="27" t="s">
        <v>145</v>
      </c>
      <c r="K54" s="27" t="s">
        <v>145</v>
      </c>
      <c r="L54" s="27" t="s">
        <v>145</v>
      </c>
    </row>
    <row r="55" spans="3:12">
      <c r="C55" s="155"/>
      <c r="D55" s="132"/>
      <c r="E55" s="38" t="s">
        <v>65</v>
      </c>
      <c r="F55" s="37">
        <f t="shared" ref="F55:L55" si="6">SUM(F50:F53)</f>
        <v>592</v>
      </c>
      <c r="G55" s="37">
        <f t="shared" si="6"/>
        <v>355</v>
      </c>
      <c r="H55" s="37">
        <f t="shared" si="6"/>
        <v>59</v>
      </c>
      <c r="I55" s="37">
        <f t="shared" si="6"/>
        <v>0</v>
      </c>
      <c r="J55" s="37">
        <f t="shared" si="6"/>
        <v>0</v>
      </c>
      <c r="K55" s="37">
        <f t="shared" si="6"/>
        <v>0</v>
      </c>
      <c r="L55" s="37">
        <f t="shared" si="6"/>
        <v>2</v>
      </c>
    </row>
    <row r="56" spans="3:12">
      <c r="C56" s="146">
        <v>10</v>
      </c>
      <c r="D56" s="129" t="s">
        <v>155</v>
      </c>
      <c r="E56" s="29" t="s">
        <v>147</v>
      </c>
      <c r="F56" s="27" t="s">
        <v>145</v>
      </c>
      <c r="G56" s="27" t="s">
        <v>145</v>
      </c>
      <c r="H56" s="27">
        <v>50</v>
      </c>
      <c r="I56" s="27">
        <v>0</v>
      </c>
      <c r="J56" s="27">
        <v>12</v>
      </c>
      <c r="K56" s="27" t="s">
        <v>145</v>
      </c>
      <c r="L56" s="27">
        <v>5</v>
      </c>
    </row>
    <row r="57" spans="3:12">
      <c r="C57" s="144"/>
      <c r="D57" s="130"/>
      <c r="E57" s="26" t="s">
        <v>93</v>
      </c>
      <c r="F57" s="27">
        <v>142</v>
      </c>
      <c r="G57" s="27">
        <v>182</v>
      </c>
      <c r="H57" s="27">
        <v>12</v>
      </c>
      <c r="I57" s="27">
        <v>2</v>
      </c>
      <c r="J57" s="28">
        <v>5</v>
      </c>
      <c r="K57" s="28">
        <v>0</v>
      </c>
      <c r="L57" s="27">
        <v>0</v>
      </c>
    </row>
    <row r="58" spans="3:12">
      <c r="C58" s="144"/>
      <c r="D58" s="130"/>
      <c r="E58" s="26" t="s">
        <v>92</v>
      </c>
      <c r="F58" s="27">
        <v>157</v>
      </c>
      <c r="G58" s="27">
        <v>40</v>
      </c>
      <c r="H58" s="27">
        <v>8</v>
      </c>
      <c r="I58" s="27">
        <v>0</v>
      </c>
      <c r="J58" s="28">
        <v>0</v>
      </c>
      <c r="K58" s="28">
        <v>0</v>
      </c>
      <c r="L58" s="27">
        <v>1</v>
      </c>
    </row>
    <row r="59" spans="3:12">
      <c r="C59" s="144"/>
      <c r="D59" s="130"/>
      <c r="E59" s="26" t="s">
        <v>354</v>
      </c>
      <c r="F59" s="27">
        <v>22</v>
      </c>
      <c r="G59" s="27">
        <v>10</v>
      </c>
      <c r="H59" s="27">
        <v>8</v>
      </c>
      <c r="I59" s="27">
        <v>0</v>
      </c>
      <c r="J59" s="28" t="s">
        <v>355</v>
      </c>
      <c r="K59" s="28" t="s">
        <v>356</v>
      </c>
      <c r="L59" s="27" t="s">
        <v>357</v>
      </c>
    </row>
    <row r="60" spans="3:12">
      <c r="C60" s="144"/>
      <c r="D60" s="130"/>
      <c r="E60" s="26" t="s">
        <v>359</v>
      </c>
      <c r="F60" s="27">
        <v>42</v>
      </c>
      <c r="G60" s="27">
        <v>4</v>
      </c>
      <c r="H60" s="27">
        <v>10</v>
      </c>
      <c r="I60" s="27">
        <v>0</v>
      </c>
      <c r="J60" s="28" t="s">
        <v>357</v>
      </c>
      <c r="K60" s="28" t="s">
        <v>311</v>
      </c>
      <c r="L60" s="27" t="s">
        <v>311</v>
      </c>
    </row>
    <row r="61" spans="3:12">
      <c r="C61" s="144"/>
      <c r="D61" s="130"/>
      <c r="E61" s="29" t="s">
        <v>255</v>
      </c>
      <c r="F61" s="27">
        <v>177</v>
      </c>
      <c r="G61" s="27">
        <v>140</v>
      </c>
      <c r="H61" s="27">
        <v>9</v>
      </c>
      <c r="I61" s="27">
        <v>0</v>
      </c>
      <c r="J61" s="28">
        <v>0</v>
      </c>
      <c r="K61" s="28">
        <v>0</v>
      </c>
      <c r="L61" s="27">
        <v>1</v>
      </c>
    </row>
    <row r="62" spans="3:12">
      <c r="C62" s="144"/>
      <c r="D62" s="130"/>
      <c r="E62" s="33" t="s">
        <v>94</v>
      </c>
      <c r="F62" s="27">
        <v>116</v>
      </c>
      <c r="G62" s="27">
        <v>108</v>
      </c>
      <c r="H62" s="27">
        <v>20</v>
      </c>
      <c r="I62" s="27">
        <v>0</v>
      </c>
      <c r="J62" s="27">
        <v>0</v>
      </c>
      <c r="K62" s="27">
        <v>0</v>
      </c>
      <c r="L62" s="27">
        <v>0</v>
      </c>
    </row>
    <row r="63" spans="3:12">
      <c r="C63" s="144"/>
      <c r="D63" s="130"/>
      <c r="E63" s="26" t="s">
        <v>31</v>
      </c>
      <c r="F63" s="27">
        <v>80</v>
      </c>
      <c r="G63" s="27">
        <v>24</v>
      </c>
      <c r="H63" s="27">
        <v>9</v>
      </c>
      <c r="I63" s="27">
        <v>0</v>
      </c>
      <c r="J63" s="27">
        <v>0</v>
      </c>
      <c r="K63" s="27">
        <v>0</v>
      </c>
      <c r="L63" s="27">
        <v>0</v>
      </c>
    </row>
    <row r="64" spans="3:12">
      <c r="C64" s="145"/>
      <c r="D64" s="132"/>
      <c r="E64" s="49" t="s">
        <v>65</v>
      </c>
      <c r="F64" s="37">
        <f>SUM(F56:M63)</f>
        <v>1396</v>
      </c>
      <c r="G64" s="37">
        <f t="shared" ref="G64:L64" si="7">SUM(G56:G63)</f>
        <v>508</v>
      </c>
      <c r="H64" s="37">
        <f t="shared" si="7"/>
        <v>126</v>
      </c>
      <c r="I64" s="37">
        <f t="shared" si="7"/>
        <v>2</v>
      </c>
      <c r="J64" s="37">
        <f t="shared" si="7"/>
        <v>17</v>
      </c>
      <c r="K64" s="37">
        <f t="shared" si="7"/>
        <v>0</v>
      </c>
      <c r="L64" s="37">
        <f t="shared" si="7"/>
        <v>7</v>
      </c>
    </row>
    <row r="65" spans="3:12">
      <c r="C65" s="146">
        <v>11</v>
      </c>
      <c r="D65" s="129" t="s">
        <v>37</v>
      </c>
      <c r="E65" s="26" t="s">
        <v>148</v>
      </c>
      <c r="F65" s="27" t="s">
        <v>145</v>
      </c>
      <c r="G65" s="27" t="s">
        <v>145</v>
      </c>
      <c r="H65" s="27">
        <v>500</v>
      </c>
      <c r="I65" s="27">
        <v>0</v>
      </c>
      <c r="J65" s="27">
        <v>104</v>
      </c>
      <c r="K65" s="27">
        <v>0</v>
      </c>
      <c r="L65" s="27">
        <v>10</v>
      </c>
    </row>
    <row r="66" spans="3:12">
      <c r="C66" s="144"/>
      <c r="D66" s="130"/>
      <c r="E66" s="26" t="s">
        <v>38</v>
      </c>
      <c r="F66" s="27" t="s">
        <v>145</v>
      </c>
      <c r="G66" s="27" t="s">
        <v>145</v>
      </c>
      <c r="H66" s="27">
        <v>28</v>
      </c>
      <c r="I66" s="27">
        <v>0</v>
      </c>
      <c r="J66" s="27">
        <v>20</v>
      </c>
      <c r="K66" s="27">
        <v>0</v>
      </c>
      <c r="L66" s="27">
        <v>0</v>
      </c>
    </row>
    <row r="67" spans="3:12">
      <c r="C67" s="144"/>
      <c r="D67" s="130"/>
      <c r="E67" s="29" t="s">
        <v>39</v>
      </c>
      <c r="F67" s="27" t="s">
        <v>145</v>
      </c>
      <c r="G67" s="27" t="s">
        <v>145</v>
      </c>
      <c r="H67" s="27">
        <v>40</v>
      </c>
      <c r="I67" s="27">
        <v>0</v>
      </c>
      <c r="J67" s="27" t="s">
        <v>145</v>
      </c>
      <c r="K67" s="27" t="s">
        <v>145</v>
      </c>
      <c r="L67" s="27" t="s">
        <v>145</v>
      </c>
    </row>
    <row r="68" spans="3:12" ht="16.5" customHeight="1">
      <c r="C68" s="145"/>
      <c r="D68" s="132"/>
      <c r="E68" s="38" t="s">
        <v>65</v>
      </c>
      <c r="F68" s="37">
        <f t="shared" ref="F68:L68" si="8">SUM(F65:F67)</f>
        <v>0</v>
      </c>
      <c r="G68" s="37">
        <f t="shared" si="8"/>
        <v>0</v>
      </c>
      <c r="H68" s="37">
        <f t="shared" si="8"/>
        <v>568</v>
      </c>
      <c r="I68" s="37">
        <f t="shared" si="8"/>
        <v>0</v>
      </c>
      <c r="J68" s="37">
        <f t="shared" si="8"/>
        <v>124</v>
      </c>
      <c r="K68" s="37">
        <f t="shared" si="8"/>
        <v>0</v>
      </c>
      <c r="L68" s="37">
        <f t="shared" si="8"/>
        <v>10</v>
      </c>
    </row>
    <row r="69" spans="3:12">
      <c r="C69" s="4"/>
      <c r="D69" s="53"/>
      <c r="E69" s="26" t="s">
        <v>150</v>
      </c>
      <c r="F69" s="27" t="s">
        <v>145</v>
      </c>
      <c r="G69" s="27" t="s">
        <v>145</v>
      </c>
      <c r="H69" s="27">
        <v>212</v>
      </c>
      <c r="I69" s="31">
        <v>0</v>
      </c>
      <c r="J69" s="31">
        <v>33</v>
      </c>
      <c r="K69" s="31">
        <v>0</v>
      </c>
      <c r="L69" s="31">
        <v>45</v>
      </c>
    </row>
    <row r="70" spans="3:12">
      <c r="C70" s="144">
        <v>12</v>
      </c>
      <c r="D70" s="130" t="s">
        <v>51</v>
      </c>
      <c r="E70" s="26" t="s">
        <v>98</v>
      </c>
      <c r="F70" s="27">
        <v>210</v>
      </c>
      <c r="G70" s="27">
        <v>56</v>
      </c>
      <c r="H70" s="27">
        <v>9</v>
      </c>
      <c r="I70" s="31">
        <v>0</v>
      </c>
      <c r="J70" s="31">
        <v>4</v>
      </c>
      <c r="K70" s="31">
        <v>3</v>
      </c>
      <c r="L70" s="31">
        <v>0</v>
      </c>
    </row>
    <row r="71" spans="3:12">
      <c r="C71" s="144"/>
      <c r="D71" s="130"/>
      <c r="E71" s="26" t="s">
        <v>99</v>
      </c>
      <c r="F71" s="27">
        <v>159</v>
      </c>
      <c r="G71" s="27">
        <v>48</v>
      </c>
      <c r="H71" s="27">
        <v>10</v>
      </c>
      <c r="I71" s="31">
        <v>0</v>
      </c>
      <c r="J71" s="31">
        <v>0</v>
      </c>
      <c r="K71" s="31">
        <v>0</v>
      </c>
      <c r="L71" s="31">
        <v>13</v>
      </c>
    </row>
    <row r="72" spans="3:12">
      <c r="C72" s="144"/>
      <c r="D72" s="130"/>
      <c r="E72" s="26" t="s">
        <v>100</v>
      </c>
      <c r="F72" s="27">
        <v>110</v>
      </c>
      <c r="G72" s="27">
        <v>13</v>
      </c>
      <c r="H72" s="27">
        <v>10</v>
      </c>
      <c r="I72" s="31">
        <v>0</v>
      </c>
      <c r="J72" s="31">
        <v>0</v>
      </c>
      <c r="K72" s="31">
        <v>0</v>
      </c>
      <c r="L72" s="31">
        <v>0</v>
      </c>
    </row>
    <row r="73" spans="3:12">
      <c r="C73" s="144"/>
      <c r="D73" s="130"/>
      <c r="E73" s="26" t="s">
        <v>293</v>
      </c>
      <c r="F73" s="27">
        <v>64</v>
      </c>
      <c r="G73" s="27">
        <v>77</v>
      </c>
      <c r="H73" s="27">
        <v>10</v>
      </c>
      <c r="I73" s="31">
        <v>0</v>
      </c>
      <c r="J73" s="31">
        <v>0</v>
      </c>
      <c r="K73" s="31">
        <v>0</v>
      </c>
      <c r="L73" s="31">
        <v>0</v>
      </c>
    </row>
    <row r="74" spans="3:12">
      <c r="C74" s="144"/>
      <c r="D74" s="130"/>
      <c r="E74" s="26" t="s">
        <v>294</v>
      </c>
      <c r="F74" s="27">
        <v>24</v>
      </c>
      <c r="G74" s="27">
        <v>2</v>
      </c>
      <c r="H74" s="27">
        <v>5</v>
      </c>
      <c r="I74" s="31">
        <v>0</v>
      </c>
      <c r="J74" s="31">
        <v>0</v>
      </c>
      <c r="K74" s="31">
        <v>0</v>
      </c>
      <c r="L74" s="31">
        <v>0</v>
      </c>
    </row>
    <row r="75" spans="3:12">
      <c r="C75" s="144"/>
      <c r="D75" s="130"/>
      <c r="E75" s="26" t="s">
        <v>295</v>
      </c>
      <c r="F75" s="27">
        <v>75</v>
      </c>
      <c r="G75" s="27">
        <v>3</v>
      </c>
      <c r="H75" s="27">
        <v>10</v>
      </c>
      <c r="I75" s="31">
        <v>0</v>
      </c>
      <c r="J75" s="31">
        <v>0</v>
      </c>
      <c r="K75" s="31">
        <v>0</v>
      </c>
      <c r="L75" s="31">
        <v>0</v>
      </c>
    </row>
    <row r="76" spans="3:12">
      <c r="C76" s="144"/>
      <c r="D76" s="130"/>
      <c r="E76" s="26" t="s">
        <v>101</v>
      </c>
      <c r="F76" s="27">
        <v>104</v>
      </c>
      <c r="G76" s="27">
        <v>23</v>
      </c>
      <c r="H76" s="27" t="s">
        <v>145</v>
      </c>
      <c r="I76" s="31">
        <v>0</v>
      </c>
      <c r="J76" s="31">
        <v>0</v>
      </c>
      <c r="K76" s="31">
        <v>0</v>
      </c>
      <c r="L76" s="31">
        <v>0</v>
      </c>
    </row>
    <row r="77" spans="3:12">
      <c r="C77" s="144"/>
      <c r="D77" s="130"/>
      <c r="E77" s="26" t="s">
        <v>102</v>
      </c>
      <c r="F77" s="27">
        <v>38</v>
      </c>
      <c r="G77" s="27">
        <v>9</v>
      </c>
      <c r="H77" s="27" t="s">
        <v>145</v>
      </c>
      <c r="I77" s="31">
        <v>0</v>
      </c>
      <c r="J77" s="31">
        <v>0</v>
      </c>
      <c r="K77" s="31">
        <v>0</v>
      </c>
      <c r="L77" s="31">
        <v>0</v>
      </c>
    </row>
    <row r="78" spans="3:12">
      <c r="C78" s="145"/>
      <c r="D78" s="132"/>
      <c r="E78" s="38" t="s">
        <v>65</v>
      </c>
      <c r="F78" s="37">
        <f t="shared" ref="F78:L78" si="9">SUM(F69:F77)</f>
        <v>784</v>
      </c>
      <c r="G78" s="37">
        <f t="shared" si="9"/>
        <v>231</v>
      </c>
      <c r="H78" s="37">
        <f t="shared" si="9"/>
        <v>266</v>
      </c>
      <c r="I78" s="37">
        <f t="shared" si="9"/>
        <v>0</v>
      </c>
      <c r="J78" s="37">
        <f t="shared" si="9"/>
        <v>37</v>
      </c>
      <c r="K78" s="37">
        <f t="shared" si="9"/>
        <v>3</v>
      </c>
      <c r="L78" s="37">
        <f t="shared" si="9"/>
        <v>58</v>
      </c>
    </row>
    <row r="79" spans="3:12">
      <c r="C79" s="146">
        <v>13</v>
      </c>
      <c r="D79" s="129" t="s">
        <v>107</v>
      </c>
      <c r="E79" s="29" t="s">
        <v>110</v>
      </c>
      <c r="F79" s="27">
        <v>20</v>
      </c>
      <c r="G79" s="27">
        <v>1</v>
      </c>
      <c r="H79" s="27">
        <v>20</v>
      </c>
      <c r="I79" s="27">
        <v>0</v>
      </c>
      <c r="J79" s="27">
        <v>0</v>
      </c>
      <c r="K79" s="27">
        <v>0</v>
      </c>
      <c r="L79" s="27">
        <v>0</v>
      </c>
    </row>
    <row r="80" spans="3:12">
      <c r="C80" s="144"/>
      <c r="D80" s="130"/>
      <c r="E80" s="29" t="s">
        <v>108</v>
      </c>
      <c r="F80" s="27">
        <v>300</v>
      </c>
      <c r="G80" s="27">
        <v>0</v>
      </c>
      <c r="H80" s="27">
        <v>50</v>
      </c>
      <c r="I80" s="27">
        <v>0</v>
      </c>
      <c r="J80" s="27">
        <v>12</v>
      </c>
      <c r="K80" s="27">
        <v>0</v>
      </c>
      <c r="L80" s="27">
        <v>6</v>
      </c>
    </row>
    <row r="81" spans="3:12">
      <c r="C81" s="144"/>
      <c r="D81" s="130"/>
      <c r="E81" s="26" t="s">
        <v>111</v>
      </c>
      <c r="F81" s="27">
        <v>20</v>
      </c>
      <c r="G81" s="27">
        <v>8</v>
      </c>
      <c r="H81" s="27">
        <v>0</v>
      </c>
      <c r="I81" s="27">
        <v>0</v>
      </c>
      <c r="J81" s="27"/>
      <c r="K81" s="27"/>
      <c r="L81" s="27"/>
    </row>
    <row r="82" spans="3:12">
      <c r="C82" s="144"/>
      <c r="D82" s="130"/>
      <c r="E82" s="29" t="s">
        <v>130</v>
      </c>
      <c r="F82" s="27">
        <v>20</v>
      </c>
      <c r="G82" s="27">
        <v>4</v>
      </c>
      <c r="H82" s="27">
        <v>20</v>
      </c>
      <c r="I82" s="27">
        <v>0</v>
      </c>
      <c r="J82" s="27"/>
      <c r="K82" s="27"/>
      <c r="L82" s="27"/>
    </row>
    <row r="83" spans="3:12">
      <c r="C83" s="144"/>
      <c r="D83" s="130"/>
      <c r="E83" s="29" t="s">
        <v>112</v>
      </c>
      <c r="F83" s="27">
        <v>21</v>
      </c>
      <c r="G83" s="27">
        <v>2</v>
      </c>
      <c r="H83" s="27">
        <v>21</v>
      </c>
      <c r="I83" s="27">
        <v>0</v>
      </c>
      <c r="J83" s="27"/>
      <c r="K83" s="27"/>
      <c r="L83" s="27"/>
    </row>
    <row r="84" spans="3:12">
      <c r="C84" s="144"/>
      <c r="D84" s="130"/>
      <c r="E84" s="29" t="s">
        <v>113</v>
      </c>
      <c r="F84" s="27">
        <v>34</v>
      </c>
      <c r="G84" s="27">
        <v>0</v>
      </c>
      <c r="H84" s="27">
        <v>34</v>
      </c>
      <c r="I84" s="27">
        <v>0</v>
      </c>
      <c r="J84" s="27"/>
      <c r="K84" s="27"/>
      <c r="L84" s="27"/>
    </row>
    <row r="85" spans="3:12">
      <c r="C85" s="144"/>
      <c r="D85" s="130"/>
      <c r="E85" s="29" t="s">
        <v>114</v>
      </c>
      <c r="F85" s="27">
        <v>30</v>
      </c>
      <c r="G85" s="27">
        <v>1</v>
      </c>
      <c r="H85" s="27">
        <v>30</v>
      </c>
      <c r="I85" s="27">
        <v>0</v>
      </c>
      <c r="J85" s="27"/>
      <c r="K85" s="27"/>
      <c r="L85" s="27"/>
    </row>
    <row r="86" spans="3:12">
      <c r="C86" s="144"/>
      <c r="D86" s="130"/>
      <c r="E86" s="29" t="s">
        <v>109</v>
      </c>
      <c r="F86" s="27">
        <v>129</v>
      </c>
      <c r="G86" s="27">
        <v>10</v>
      </c>
      <c r="H86" s="27">
        <v>10</v>
      </c>
      <c r="I86" s="27">
        <v>0</v>
      </c>
      <c r="J86" s="27"/>
      <c r="K86" s="27"/>
      <c r="L86" s="27"/>
    </row>
    <row r="87" spans="3:12">
      <c r="C87" s="144"/>
      <c r="D87" s="130"/>
      <c r="E87" s="29" t="s">
        <v>115</v>
      </c>
      <c r="F87" s="27">
        <v>26</v>
      </c>
      <c r="G87" s="27">
        <v>7</v>
      </c>
      <c r="H87" s="27">
        <v>26</v>
      </c>
      <c r="I87" s="27">
        <v>0</v>
      </c>
      <c r="J87" s="27"/>
      <c r="K87" s="27"/>
      <c r="L87" s="27"/>
    </row>
    <row r="88" spans="3:12">
      <c r="C88" s="144"/>
      <c r="D88" s="130"/>
      <c r="E88" s="29" t="s">
        <v>116</v>
      </c>
      <c r="F88" s="27">
        <v>10</v>
      </c>
      <c r="G88" s="27">
        <v>1</v>
      </c>
      <c r="H88" s="27">
        <v>10</v>
      </c>
      <c r="I88" s="27">
        <v>0</v>
      </c>
      <c r="J88" s="27"/>
      <c r="K88" s="27"/>
      <c r="L88" s="27"/>
    </row>
    <row r="89" spans="3:12">
      <c r="C89" s="144"/>
      <c r="D89" s="130"/>
      <c r="E89" s="29" t="s">
        <v>117</v>
      </c>
      <c r="F89" s="27">
        <v>10</v>
      </c>
      <c r="G89" s="27">
        <v>0</v>
      </c>
      <c r="H89" s="27">
        <v>10</v>
      </c>
      <c r="I89" s="27">
        <v>0</v>
      </c>
      <c r="J89" s="27"/>
      <c r="K89" s="27"/>
      <c r="L89" s="27"/>
    </row>
    <row r="90" spans="3:12">
      <c r="C90" s="145"/>
      <c r="D90" s="132"/>
      <c r="E90" s="46" t="s">
        <v>65</v>
      </c>
      <c r="F90" s="47">
        <f t="shared" ref="F90:L90" si="10">SUM(F79:F89)</f>
        <v>620</v>
      </c>
      <c r="G90" s="47">
        <f t="shared" si="10"/>
        <v>34</v>
      </c>
      <c r="H90" s="47">
        <f t="shared" si="10"/>
        <v>231</v>
      </c>
      <c r="I90" s="47">
        <f t="shared" si="10"/>
        <v>0</v>
      </c>
      <c r="J90" s="47">
        <f t="shared" si="10"/>
        <v>12</v>
      </c>
      <c r="K90" s="47">
        <f t="shared" si="10"/>
        <v>0</v>
      </c>
      <c r="L90" s="47">
        <f t="shared" si="10"/>
        <v>6</v>
      </c>
    </row>
    <row r="91" spans="3:12">
      <c r="C91" s="152">
        <v>14</v>
      </c>
      <c r="D91" s="153" t="s">
        <v>156</v>
      </c>
      <c r="E91" s="29" t="s">
        <v>129</v>
      </c>
      <c r="F91" s="27">
        <v>42</v>
      </c>
      <c r="G91" s="27">
        <v>3</v>
      </c>
      <c r="H91" s="27">
        <v>10</v>
      </c>
      <c r="I91" s="27">
        <v>0</v>
      </c>
      <c r="J91" s="27">
        <v>0</v>
      </c>
      <c r="K91" s="27">
        <v>0</v>
      </c>
      <c r="L91" s="27">
        <v>0</v>
      </c>
    </row>
    <row r="92" spans="3:12">
      <c r="C92" s="152"/>
      <c r="D92" s="153"/>
      <c r="E92" s="26" t="s">
        <v>271</v>
      </c>
      <c r="F92" s="27">
        <v>35</v>
      </c>
      <c r="G92" s="27">
        <v>8</v>
      </c>
      <c r="H92" s="27">
        <v>10</v>
      </c>
      <c r="I92" s="27">
        <v>0</v>
      </c>
      <c r="J92" s="27">
        <v>0</v>
      </c>
      <c r="K92" s="27">
        <v>0</v>
      </c>
      <c r="L92" s="27">
        <v>0</v>
      </c>
    </row>
    <row r="93" spans="3:12">
      <c r="C93" s="152"/>
      <c r="D93" s="153"/>
      <c r="E93" s="26" t="s">
        <v>130</v>
      </c>
      <c r="F93" s="27">
        <v>12</v>
      </c>
      <c r="G93" s="27">
        <v>0</v>
      </c>
      <c r="H93" s="27">
        <v>10</v>
      </c>
      <c r="I93" s="27">
        <v>0</v>
      </c>
      <c r="J93" s="27">
        <v>0</v>
      </c>
      <c r="K93" s="27">
        <v>0</v>
      </c>
      <c r="L93" s="27">
        <v>0</v>
      </c>
    </row>
    <row r="94" spans="3:12">
      <c r="C94" s="5"/>
      <c r="D94" s="54"/>
      <c r="E94" s="55" t="s">
        <v>276</v>
      </c>
      <c r="F94" s="45">
        <v>12</v>
      </c>
      <c r="G94" s="45">
        <v>0</v>
      </c>
      <c r="H94" s="45">
        <v>12</v>
      </c>
      <c r="I94" s="45">
        <v>0</v>
      </c>
      <c r="J94" s="45">
        <v>0</v>
      </c>
      <c r="K94" s="45">
        <v>0</v>
      </c>
      <c r="L94" s="45">
        <v>0</v>
      </c>
    </row>
    <row r="95" spans="3:12">
      <c r="C95" s="5"/>
      <c r="D95" s="56"/>
      <c r="E95" s="46" t="s">
        <v>65</v>
      </c>
      <c r="F95" s="47">
        <f t="shared" ref="F95:L95" si="11">SUM(F91:F94)</f>
        <v>101</v>
      </c>
      <c r="G95" s="47">
        <f t="shared" si="11"/>
        <v>11</v>
      </c>
      <c r="H95" s="47">
        <f t="shared" si="11"/>
        <v>42</v>
      </c>
      <c r="I95" s="47">
        <f t="shared" si="11"/>
        <v>0</v>
      </c>
      <c r="J95" s="47">
        <f t="shared" si="11"/>
        <v>0</v>
      </c>
      <c r="K95" s="47">
        <f t="shared" si="11"/>
        <v>0</v>
      </c>
      <c r="L95" s="47">
        <f t="shared" si="11"/>
        <v>0</v>
      </c>
    </row>
    <row r="96" spans="3:12" ht="21" customHeight="1">
      <c r="C96" s="3"/>
      <c r="D96" s="26"/>
      <c r="E96" s="40" t="s">
        <v>151</v>
      </c>
      <c r="F96" s="40">
        <f>SUM(F95,F90,F79,F78,F79,F68,F64,F55,F49,F37,F31,F24,F18,F16,F14,F6)</f>
        <v>7415</v>
      </c>
      <c r="G96" s="41">
        <f>SUM(G95,G90,G79,G78,G79,G68,G64,G55,G49,G37,G31,G24,G18,G16,G14,G6)</f>
        <v>2283</v>
      </c>
      <c r="H96" s="41">
        <f>SUM(H18,H16,H14,H6,H24,H31,H37,H49,H55,H64,H68,H78,H90,H95)</f>
        <v>2240</v>
      </c>
      <c r="I96" s="40">
        <f>SUM(I95,I90,I78,I68,I64,I55,I49,I37,I31,I24,I18,I16,I14,I6)</f>
        <v>13</v>
      </c>
      <c r="J96" s="40">
        <f>SUM(J95,J90,J78,J68,J64,J55,J49,J37,J31,J24,J18,J14,J6)</f>
        <v>324</v>
      </c>
      <c r="K96" s="40">
        <f>SUM(K95,K90,K78,K68,K64,K55,K49,K37,K31,K24,K18,K14,K6)</f>
        <v>14</v>
      </c>
      <c r="L96" s="40">
        <f>SUM(L95,L90,L78,L68,L64,L55,L49,L37,L31,L24,L18,L16,L14,L6)</f>
        <v>128</v>
      </c>
    </row>
    <row r="97" spans="5:12">
      <c r="E97" s="141"/>
      <c r="F97" s="141"/>
      <c r="G97" s="141"/>
      <c r="H97" s="141"/>
      <c r="I97" s="141"/>
      <c r="J97" s="15"/>
      <c r="K97" s="15"/>
      <c r="L97" s="15"/>
    </row>
    <row r="99" spans="5:12" ht="22.5" customHeight="1">
      <c r="E99" s="141" t="s">
        <v>362</v>
      </c>
      <c r="F99" s="142"/>
      <c r="G99" s="142"/>
      <c r="H99" s="142"/>
    </row>
  </sheetData>
  <mergeCells count="31">
    <mergeCell ref="D32:D37"/>
    <mergeCell ref="C38:C49"/>
    <mergeCell ref="C79:C90"/>
    <mergeCell ref="D79:D90"/>
    <mergeCell ref="C91:C93"/>
    <mergeCell ref="D91:D93"/>
    <mergeCell ref="D38:D49"/>
    <mergeCell ref="C56:C64"/>
    <mergeCell ref="C65:C68"/>
    <mergeCell ref="D65:D68"/>
    <mergeCell ref="D50:D55"/>
    <mergeCell ref="D70:D78"/>
    <mergeCell ref="C70:C78"/>
    <mergeCell ref="D56:D64"/>
    <mergeCell ref="C50:C55"/>
    <mergeCell ref="E99:H99"/>
    <mergeCell ref="C1:L1"/>
    <mergeCell ref="E97:I97"/>
    <mergeCell ref="C3:C6"/>
    <mergeCell ref="D3:D6"/>
    <mergeCell ref="C7:C14"/>
    <mergeCell ref="D7:D14"/>
    <mergeCell ref="C15:C16"/>
    <mergeCell ref="D15:D16"/>
    <mergeCell ref="C17:C18"/>
    <mergeCell ref="D17:D18"/>
    <mergeCell ref="C19:C24"/>
    <mergeCell ref="D19:D24"/>
    <mergeCell ref="C25:C31"/>
    <mergeCell ref="D25:D31"/>
    <mergeCell ref="C32:C37"/>
  </mergeCells>
  <pageMargins left="0.70866141732283472" right="0.70866141732283472" top="0.27559055118110237" bottom="0.31496062992125984" header="0.15748031496062992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7"/>
  <sheetViews>
    <sheetView topLeftCell="B1" workbookViewId="0">
      <pane ySplit="3" topLeftCell="A205" activePane="bottomLeft" state="frozen"/>
      <selection pane="bottomLeft" activeCell="F239" sqref="F239"/>
    </sheetView>
  </sheetViews>
  <sheetFormatPr defaultRowHeight="15"/>
  <cols>
    <col min="1" max="1" width="0.28515625" style="2" hidden="1" customWidth="1"/>
    <col min="2" max="2" width="5.28515625" style="2" customWidth="1"/>
    <col min="3" max="3" width="10.85546875" style="2" bestFit="1" customWidth="1"/>
    <col min="4" max="4" width="29.42578125" style="25" customWidth="1"/>
    <col min="5" max="5" width="12.5703125" style="2" customWidth="1"/>
    <col min="6" max="6" width="14.140625" style="2" customWidth="1"/>
    <col min="7" max="8" width="12.140625" style="2" bestFit="1" customWidth="1"/>
    <col min="9" max="9" width="10.28515625" style="2" customWidth="1"/>
    <col min="10" max="10" width="11.5703125" style="2" customWidth="1"/>
    <col min="11" max="11" width="12.28515625" style="2" customWidth="1"/>
    <col min="12" max="16384" width="9.140625" style="2"/>
  </cols>
  <sheetData>
    <row r="1" spans="2:11">
      <c r="B1" s="160" t="s">
        <v>292</v>
      </c>
      <c r="C1" s="160"/>
      <c r="D1" s="160"/>
      <c r="E1" s="160"/>
      <c r="F1" s="160"/>
      <c r="G1" s="160"/>
      <c r="H1" s="160"/>
      <c r="I1" s="160"/>
      <c r="J1" s="160"/>
      <c r="K1" s="160"/>
    </row>
    <row r="2" spans="2:11"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2:11" s="18" customFormat="1" ht="38.25">
      <c r="B3" s="16" t="s">
        <v>0</v>
      </c>
      <c r="C3" s="16" t="s">
        <v>2</v>
      </c>
      <c r="D3" s="17" t="s">
        <v>1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284</v>
      </c>
      <c r="J3" s="17" t="s">
        <v>282</v>
      </c>
      <c r="K3" s="17" t="s">
        <v>283</v>
      </c>
    </row>
    <row r="4" spans="2:11">
      <c r="B4" s="127">
        <v>1</v>
      </c>
      <c r="C4" s="129" t="s">
        <v>157</v>
      </c>
      <c r="D4" s="29" t="s">
        <v>52</v>
      </c>
      <c r="E4" s="27" t="s">
        <v>145</v>
      </c>
      <c r="F4" s="27" t="s">
        <v>145</v>
      </c>
      <c r="G4" s="27">
        <v>216</v>
      </c>
      <c r="H4" s="27">
        <v>0</v>
      </c>
      <c r="I4" s="27">
        <v>36</v>
      </c>
      <c r="J4" s="27">
        <v>0</v>
      </c>
      <c r="K4" s="27">
        <v>20</v>
      </c>
    </row>
    <row r="5" spans="2:11">
      <c r="B5" s="128"/>
      <c r="C5" s="130"/>
      <c r="D5" s="29" t="s">
        <v>200</v>
      </c>
      <c r="E5" s="27" t="s">
        <v>145</v>
      </c>
      <c r="F5" s="27" t="s">
        <v>145</v>
      </c>
      <c r="G5" s="27">
        <v>40</v>
      </c>
      <c r="H5" s="27">
        <v>0</v>
      </c>
      <c r="I5" s="27">
        <v>0</v>
      </c>
      <c r="J5" s="27">
        <v>0</v>
      </c>
      <c r="K5" s="27">
        <v>0</v>
      </c>
    </row>
    <row r="6" spans="2:11">
      <c r="B6" s="128"/>
      <c r="C6" s="130"/>
      <c r="D6" s="29" t="s">
        <v>199</v>
      </c>
      <c r="E6" s="27" t="s">
        <v>145</v>
      </c>
      <c r="F6" s="27" t="s">
        <v>145</v>
      </c>
      <c r="G6" s="27">
        <v>30</v>
      </c>
      <c r="H6" s="27">
        <v>0</v>
      </c>
      <c r="I6" s="27">
        <v>0</v>
      </c>
      <c r="J6" s="27">
        <v>0</v>
      </c>
      <c r="K6" s="27">
        <v>3</v>
      </c>
    </row>
    <row r="7" spans="2:11" ht="30">
      <c r="B7" s="128"/>
      <c r="C7" s="130"/>
      <c r="D7" s="32" t="s">
        <v>58</v>
      </c>
      <c r="E7" s="27" t="s">
        <v>145</v>
      </c>
      <c r="F7" s="27" t="s">
        <v>145</v>
      </c>
      <c r="G7" s="27">
        <v>14</v>
      </c>
      <c r="H7" s="27">
        <v>8</v>
      </c>
      <c r="I7" s="27">
        <v>11</v>
      </c>
      <c r="J7" s="27">
        <v>0</v>
      </c>
      <c r="K7" s="27">
        <v>2</v>
      </c>
    </row>
    <row r="8" spans="2:11">
      <c r="B8" s="128"/>
      <c r="C8" s="130"/>
      <c r="D8" s="29" t="s">
        <v>61</v>
      </c>
      <c r="E8" s="27" t="s">
        <v>145</v>
      </c>
      <c r="F8" s="27" t="s">
        <v>145</v>
      </c>
      <c r="G8" s="27">
        <v>12</v>
      </c>
      <c r="H8" s="27">
        <v>11</v>
      </c>
      <c r="I8" s="27">
        <v>0</v>
      </c>
      <c r="J8" s="27">
        <v>0</v>
      </c>
      <c r="K8" s="27">
        <v>0</v>
      </c>
    </row>
    <row r="9" spans="2:11">
      <c r="B9" s="128"/>
      <c r="C9" s="130"/>
      <c r="D9" s="29" t="s">
        <v>358</v>
      </c>
      <c r="E9" s="27" t="s">
        <v>145</v>
      </c>
      <c r="F9" s="27" t="s">
        <v>145</v>
      </c>
      <c r="G9" s="27">
        <v>5</v>
      </c>
      <c r="H9" s="27">
        <v>4</v>
      </c>
      <c r="I9" s="27">
        <v>0</v>
      </c>
      <c r="J9" s="27">
        <v>0</v>
      </c>
      <c r="K9" s="27">
        <v>0</v>
      </c>
    </row>
    <row r="10" spans="2:11">
      <c r="B10" s="128"/>
      <c r="C10" s="130"/>
      <c r="D10" s="29" t="s">
        <v>62</v>
      </c>
      <c r="E10" s="27" t="s">
        <v>145</v>
      </c>
      <c r="F10" s="27" t="s">
        <v>145</v>
      </c>
      <c r="G10" s="27">
        <v>10</v>
      </c>
      <c r="H10" s="27">
        <v>2</v>
      </c>
      <c r="I10" s="27">
        <v>4</v>
      </c>
      <c r="J10" s="27">
        <v>0</v>
      </c>
      <c r="K10" s="27">
        <v>2</v>
      </c>
    </row>
    <row r="11" spans="2:11">
      <c r="B11" s="128"/>
      <c r="C11" s="130"/>
      <c r="D11" s="29" t="s">
        <v>63</v>
      </c>
      <c r="E11" s="27" t="s">
        <v>145</v>
      </c>
      <c r="F11" s="27" t="s">
        <v>145</v>
      </c>
      <c r="G11" s="27">
        <v>6</v>
      </c>
      <c r="H11" s="27">
        <v>0</v>
      </c>
      <c r="I11" s="27">
        <v>2</v>
      </c>
      <c r="J11" s="27">
        <v>0</v>
      </c>
      <c r="K11" s="27">
        <v>2</v>
      </c>
    </row>
    <row r="12" spans="2:11">
      <c r="B12" s="128"/>
      <c r="C12" s="130"/>
      <c r="D12" s="29" t="s">
        <v>166</v>
      </c>
      <c r="E12" s="27" t="s">
        <v>145</v>
      </c>
      <c r="F12" s="27" t="s">
        <v>145</v>
      </c>
      <c r="G12" s="27">
        <v>62</v>
      </c>
      <c r="H12" s="27">
        <v>0</v>
      </c>
      <c r="I12" s="27">
        <v>17</v>
      </c>
      <c r="J12" s="27">
        <v>0</v>
      </c>
      <c r="K12" s="27">
        <v>2</v>
      </c>
    </row>
    <row r="13" spans="2:11" ht="30">
      <c r="B13" s="128"/>
      <c r="C13" s="130"/>
      <c r="D13" s="29" t="s">
        <v>198</v>
      </c>
      <c r="E13" s="27" t="s">
        <v>145</v>
      </c>
      <c r="F13" s="27" t="s">
        <v>145</v>
      </c>
      <c r="G13" s="27">
        <v>40</v>
      </c>
      <c r="H13" s="27">
        <v>0</v>
      </c>
      <c r="I13" s="27">
        <v>0</v>
      </c>
      <c r="J13" s="27">
        <v>0</v>
      </c>
      <c r="K13" s="27">
        <v>0</v>
      </c>
    </row>
    <row r="14" spans="2:11" ht="30">
      <c r="B14" s="128"/>
      <c r="C14" s="130"/>
      <c r="D14" s="29" t="s">
        <v>310</v>
      </c>
      <c r="E14" s="27">
        <v>439</v>
      </c>
      <c r="F14" s="27" t="s">
        <v>311</v>
      </c>
      <c r="G14" s="27">
        <v>439</v>
      </c>
      <c r="H14" s="27" t="s">
        <v>319</v>
      </c>
      <c r="I14" s="27" t="s">
        <v>311</v>
      </c>
      <c r="J14" s="27" t="s">
        <v>311</v>
      </c>
      <c r="K14" s="27" t="s">
        <v>145</v>
      </c>
    </row>
    <row r="15" spans="2:11" ht="30">
      <c r="B15" s="128"/>
      <c r="C15" s="130"/>
      <c r="D15" s="29" t="s">
        <v>312</v>
      </c>
      <c r="E15" s="27">
        <v>99</v>
      </c>
      <c r="F15" s="27" t="s">
        <v>311</v>
      </c>
      <c r="G15" s="27">
        <v>99</v>
      </c>
      <c r="H15" s="27" t="s">
        <v>311</v>
      </c>
      <c r="I15" s="27" t="s">
        <v>311</v>
      </c>
      <c r="J15" s="27" t="s">
        <v>311</v>
      </c>
      <c r="K15" s="27" t="s">
        <v>311</v>
      </c>
    </row>
    <row r="16" spans="2:11" ht="30">
      <c r="B16" s="128"/>
      <c r="C16" s="130"/>
      <c r="D16" s="29" t="s">
        <v>313</v>
      </c>
      <c r="E16" s="27">
        <v>101</v>
      </c>
      <c r="F16" s="27" t="s">
        <v>311</v>
      </c>
      <c r="G16" s="27">
        <v>101</v>
      </c>
      <c r="H16" s="27" t="s">
        <v>311</v>
      </c>
      <c r="I16" s="27" t="s">
        <v>311</v>
      </c>
      <c r="J16" s="27" t="s">
        <v>311</v>
      </c>
      <c r="K16" s="27" t="s">
        <v>311</v>
      </c>
    </row>
    <row r="17" spans="2:16" ht="30">
      <c r="B17" s="128"/>
      <c r="C17" s="130"/>
      <c r="D17" s="29" t="s">
        <v>317</v>
      </c>
      <c r="E17" s="27">
        <v>119</v>
      </c>
      <c r="F17" s="27" t="s">
        <v>311</v>
      </c>
      <c r="G17" s="27">
        <v>119</v>
      </c>
      <c r="H17" s="27" t="s">
        <v>311</v>
      </c>
      <c r="I17" s="27" t="s">
        <v>311</v>
      </c>
      <c r="J17" s="27" t="s">
        <v>311</v>
      </c>
      <c r="K17" s="27" t="s">
        <v>311</v>
      </c>
    </row>
    <row r="18" spans="2:16">
      <c r="B18" s="128"/>
      <c r="C18" s="130"/>
      <c r="D18" s="29" t="s">
        <v>320</v>
      </c>
      <c r="E18" s="27">
        <v>24</v>
      </c>
      <c r="F18" s="27">
        <v>8</v>
      </c>
      <c r="G18" s="27">
        <v>20</v>
      </c>
      <c r="H18" s="27" t="s">
        <v>311</v>
      </c>
      <c r="I18" s="27" t="s">
        <v>311</v>
      </c>
      <c r="J18" s="27" t="s">
        <v>311</v>
      </c>
      <c r="K18" s="27" t="s">
        <v>311</v>
      </c>
    </row>
    <row r="19" spans="2:16">
      <c r="B19" s="128"/>
      <c r="C19" s="130"/>
      <c r="D19" s="29" t="s">
        <v>321</v>
      </c>
      <c r="E19" s="27">
        <v>226</v>
      </c>
      <c r="F19" s="27">
        <v>134</v>
      </c>
      <c r="G19" s="27"/>
      <c r="H19" s="27"/>
      <c r="I19" s="27"/>
      <c r="J19" s="27"/>
      <c r="K19" s="27"/>
    </row>
    <row r="20" spans="2:16">
      <c r="B20" s="128"/>
      <c r="C20" s="130"/>
      <c r="D20" s="29" t="s">
        <v>64</v>
      </c>
      <c r="E20" s="27" t="s">
        <v>145</v>
      </c>
      <c r="F20" s="27" t="s">
        <v>145</v>
      </c>
      <c r="G20" s="27">
        <v>10</v>
      </c>
      <c r="H20" s="27">
        <v>1</v>
      </c>
      <c r="I20" s="27">
        <v>5</v>
      </c>
      <c r="J20" s="27">
        <v>0</v>
      </c>
      <c r="K20" s="27">
        <v>4</v>
      </c>
    </row>
    <row r="21" spans="2:16">
      <c r="B21" s="128"/>
      <c r="C21" s="130"/>
      <c r="D21" s="29" t="s">
        <v>341</v>
      </c>
      <c r="E21" s="27">
        <v>184</v>
      </c>
      <c r="F21" s="27"/>
      <c r="G21" s="27"/>
      <c r="H21" s="27">
        <v>0</v>
      </c>
      <c r="I21" s="27"/>
      <c r="J21" s="27"/>
      <c r="K21" s="27"/>
    </row>
    <row r="22" spans="2:16">
      <c r="B22" s="128"/>
      <c r="C22" s="130"/>
      <c r="D22" s="29" t="s">
        <v>327</v>
      </c>
      <c r="E22" s="27"/>
      <c r="F22" s="27"/>
      <c r="G22" s="27">
        <v>90</v>
      </c>
      <c r="H22" s="27"/>
      <c r="I22" s="27">
        <v>2</v>
      </c>
      <c r="J22" s="27"/>
      <c r="K22" s="27">
        <v>2</v>
      </c>
    </row>
    <row r="23" spans="2:16">
      <c r="B23" s="128"/>
      <c r="C23" s="130"/>
      <c r="D23" s="29" t="s">
        <v>343</v>
      </c>
      <c r="E23" s="27"/>
      <c r="F23" s="27"/>
      <c r="G23" s="27"/>
      <c r="H23" s="27">
        <v>4</v>
      </c>
      <c r="I23" s="27"/>
      <c r="J23" s="27"/>
      <c r="K23" s="27"/>
    </row>
    <row r="24" spans="2:16">
      <c r="B24" s="128"/>
      <c r="C24" s="130"/>
      <c r="D24" s="29" t="s">
        <v>328</v>
      </c>
      <c r="E24" s="27"/>
      <c r="F24" s="27"/>
      <c r="G24" s="27">
        <v>3</v>
      </c>
      <c r="H24" s="27" t="s">
        <v>311</v>
      </c>
      <c r="I24" s="27" t="s">
        <v>311</v>
      </c>
      <c r="J24" s="27" t="s">
        <v>311</v>
      </c>
      <c r="K24" s="27" t="s">
        <v>311</v>
      </c>
    </row>
    <row r="25" spans="2:16">
      <c r="B25" s="128"/>
      <c r="C25" s="130"/>
      <c r="D25" s="29" t="s">
        <v>329</v>
      </c>
      <c r="E25" s="27"/>
      <c r="F25" s="27"/>
      <c r="G25" s="27"/>
      <c r="H25" s="27"/>
      <c r="I25" s="27">
        <v>5</v>
      </c>
      <c r="J25" s="27"/>
      <c r="K25" s="27"/>
    </row>
    <row r="26" spans="2:16">
      <c r="B26" s="131"/>
      <c r="C26" s="132"/>
      <c r="D26" s="57" t="s">
        <v>65</v>
      </c>
      <c r="E26" s="37">
        <f t="shared" ref="E26:K26" si="0">SUM(E4:E25)</f>
        <v>1192</v>
      </c>
      <c r="F26" s="37">
        <f t="shared" si="0"/>
        <v>142</v>
      </c>
      <c r="G26" s="37">
        <f t="shared" si="0"/>
        <v>1316</v>
      </c>
      <c r="H26" s="37">
        <f t="shared" si="0"/>
        <v>30</v>
      </c>
      <c r="I26" s="37">
        <f t="shared" si="0"/>
        <v>82</v>
      </c>
      <c r="J26" s="37">
        <f t="shared" si="0"/>
        <v>0</v>
      </c>
      <c r="K26" s="37">
        <f t="shared" si="0"/>
        <v>37</v>
      </c>
      <c r="L26" s="19"/>
      <c r="M26" s="20"/>
      <c r="N26" s="20"/>
      <c r="O26" s="20"/>
      <c r="P26" s="23"/>
    </row>
    <row r="27" spans="2:16">
      <c r="B27" s="127">
        <v>2</v>
      </c>
      <c r="C27" s="133" t="s">
        <v>32</v>
      </c>
      <c r="D27" s="58" t="s">
        <v>33</v>
      </c>
      <c r="E27" s="27" t="s">
        <v>145</v>
      </c>
      <c r="F27" s="27" t="s">
        <v>145</v>
      </c>
      <c r="G27" s="27">
        <v>30</v>
      </c>
      <c r="H27" s="27">
        <v>0</v>
      </c>
      <c r="I27" s="27">
        <v>6</v>
      </c>
      <c r="J27" s="27">
        <v>0</v>
      </c>
      <c r="K27" s="27">
        <v>0</v>
      </c>
    </row>
    <row r="28" spans="2:16" ht="30">
      <c r="B28" s="128"/>
      <c r="C28" s="134"/>
      <c r="D28" s="58" t="s">
        <v>202</v>
      </c>
      <c r="E28" s="27">
        <v>62</v>
      </c>
      <c r="F28" s="27" t="s">
        <v>145</v>
      </c>
      <c r="G28" s="30">
        <v>62</v>
      </c>
      <c r="H28" s="27">
        <v>0</v>
      </c>
      <c r="I28" s="27">
        <v>0</v>
      </c>
      <c r="J28" s="27">
        <v>0</v>
      </c>
      <c r="K28" s="27">
        <v>0</v>
      </c>
    </row>
    <row r="29" spans="2:16" ht="30">
      <c r="B29" s="128"/>
      <c r="C29" s="134"/>
      <c r="D29" s="58" t="s">
        <v>67</v>
      </c>
      <c r="E29" s="27">
        <v>25</v>
      </c>
      <c r="F29" s="27" t="s">
        <v>145</v>
      </c>
      <c r="G29" s="30">
        <v>25</v>
      </c>
      <c r="H29" s="27">
        <v>0</v>
      </c>
      <c r="I29" s="27">
        <v>0</v>
      </c>
      <c r="J29" s="27">
        <v>0</v>
      </c>
      <c r="K29" s="27">
        <v>0</v>
      </c>
    </row>
    <row r="30" spans="2:16" ht="30">
      <c r="B30" s="128"/>
      <c r="C30" s="134"/>
      <c r="D30" s="58" t="s">
        <v>201</v>
      </c>
      <c r="E30" s="27">
        <v>25</v>
      </c>
      <c r="F30" s="27" t="s">
        <v>145</v>
      </c>
      <c r="G30" s="30">
        <v>25</v>
      </c>
      <c r="H30" s="27">
        <v>0</v>
      </c>
      <c r="I30" s="27">
        <v>0</v>
      </c>
      <c r="J30" s="27">
        <v>0</v>
      </c>
      <c r="K30" s="27">
        <v>0</v>
      </c>
      <c r="L30" s="19"/>
      <c r="M30" s="19"/>
      <c r="N30" s="19"/>
      <c r="O30" s="19"/>
      <c r="P30" s="19"/>
    </row>
    <row r="31" spans="2:16" ht="30">
      <c r="B31" s="128"/>
      <c r="C31" s="134"/>
      <c r="D31" s="58" t="s">
        <v>164</v>
      </c>
      <c r="E31" s="27">
        <v>10</v>
      </c>
      <c r="F31" s="27" t="s">
        <v>145</v>
      </c>
      <c r="G31" s="30">
        <v>10</v>
      </c>
      <c r="H31" s="27">
        <v>0</v>
      </c>
      <c r="I31" s="27">
        <v>0</v>
      </c>
      <c r="J31" s="27">
        <v>0</v>
      </c>
      <c r="K31" s="27">
        <v>0</v>
      </c>
      <c r="L31" s="19"/>
      <c r="M31" s="19"/>
      <c r="N31" s="19"/>
      <c r="O31" s="19"/>
      <c r="P31" s="19"/>
    </row>
    <row r="32" spans="2:16">
      <c r="B32" s="128"/>
      <c r="C32" s="134"/>
      <c r="D32" s="58" t="s">
        <v>165</v>
      </c>
      <c r="E32" s="27" t="s">
        <v>145</v>
      </c>
      <c r="F32" s="27" t="s">
        <v>145</v>
      </c>
      <c r="G32" s="30">
        <v>50</v>
      </c>
      <c r="H32" s="27">
        <v>0</v>
      </c>
      <c r="I32" s="27">
        <v>0</v>
      </c>
      <c r="J32" s="27">
        <v>0</v>
      </c>
      <c r="K32" s="27">
        <v>0</v>
      </c>
      <c r="L32" s="19"/>
      <c r="M32" s="19"/>
      <c r="N32" s="19"/>
      <c r="O32" s="19"/>
      <c r="P32" s="19"/>
    </row>
    <row r="33" spans="2:16">
      <c r="B33" s="128"/>
      <c r="C33" s="134"/>
      <c r="D33" s="29" t="s">
        <v>273</v>
      </c>
      <c r="E33" s="27">
        <v>540</v>
      </c>
      <c r="F33" s="27">
        <v>0</v>
      </c>
      <c r="G33" s="27">
        <v>15</v>
      </c>
      <c r="H33" s="27">
        <v>0</v>
      </c>
      <c r="I33" s="27">
        <v>14</v>
      </c>
      <c r="J33" s="27" t="s">
        <v>145</v>
      </c>
      <c r="K33" s="27">
        <v>5</v>
      </c>
      <c r="L33" s="19"/>
      <c r="M33" s="19"/>
      <c r="N33" s="19"/>
      <c r="O33" s="19"/>
      <c r="P33" s="19"/>
    </row>
    <row r="34" spans="2:16">
      <c r="B34" s="128"/>
      <c r="C34" s="134"/>
      <c r="D34" s="29" t="s">
        <v>36</v>
      </c>
      <c r="E34" s="27">
        <v>350</v>
      </c>
      <c r="F34" s="27" t="s">
        <v>145</v>
      </c>
      <c r="G34" s="27">
        <v>5</v>
      </c>
      <c r="H34" s="27">
        <v>0</v>
      </c>
      <c r="I34" s="27">
        <v>30</v>
      </c>
      <c r="J34" s="27"/>
      <c r="K34" s="27">
        <v>6</v>
      </c>
      <c r="L34" s="19"/>
      <c r="M34" s="19"/>
      <c r="N34" s="19"/>
      <c r="O34" s="19"/>
      <c r="P34" s="19"/>
    </row>
    <row r="35" spans="2:16">
      <c r="B35" s="128"/>
      <c r="C35" s="134"/>
      <c r="D35" s="29" t="s">
        <v>163</v>
      </c>
      <c r="E35" s="27">
        <v>100</v>
      </c>
      <c r="F35" s="30" t="s">
        <v>333</v>
      </c>
      <c r="G35" s="27">
        <v>9</v>
      </c>
      <c r="H35" s="27">
        <v>0</v>
      </c>
      <c r="I35" s="27">
        <v>25</v>
      </c>
      <c r="J35" s="27"/>
      <c r="K35" s="27">
        <v>5</v>
      </c>
      <c r="L35" s="19"/>
      <c r="M35" s="19"/>
      <c r="N35" s="19"/>
      <c r="O35" s="19"/>
      <c r="P35" s="19"/>
    </row>
    <row r="36" spans="2:16">
      <c r="B36" s="128"/>
      <c r="C36" s="134"/>
      <c r="D36" s="29" t="s">
        <v>66</v>
      </c>
      <c r="E36" s="27">
        <v>470</v>
      </c>
      <c r="F36" s="27"/>
      <c r="G36" s="27">
        <v>6</v>
      </c>
      <c r="H36" s="27">
        <v>0</v>
      </c>
      <c r="I36" s="27">
        <v>80</v>
      </c>
      <c r="J36" s="27" t="s">
        <v>145</v>
      </c>
      <c r="K36" s="27">
        <v>16</v>
      </c>
      <c r="L36" s="19"/>
      <c r="M36" s="19"/>
      <c r="N36" s="19"/>
      <c r="O36" s="19"/>
      <c r="P36" s="19"/>
    </row>
    <row r="37" spans="2:16">
      <c r="B37" s="128"/>
      <c r="C37" s="134"/>
      <c r="D37" s="58" t="s">
        <v>167</v>
      </c>
      <c r="E37" s="27" t="s">
        <v>145</v>
      </c>
      <c r="F37" s="27" t="s">
        <v>145</v>
      </c>
      <c r="G37" s="30">
        <v>5</v>
      </c>
      <c r="H37" s="27">
        <v>0</v>
      </c>
      <c r="I37" s="27">
        <v>0</v>
      </c>
      <c r="J37" s="27">
        <v>0</v>
      </c>
      <c r="K37" s="27">
        <v>0</v>
      </c>
      <c r="L37" s="19"/>
      <c r="M37" s="19"/>
      <c r="N37" s="19"/>
      <c r="O37" s="19"/>
      <c r="P37" s="19"/>
    </row>
    <row r="38" spans="2:16" ht="30">
      <c r="B38" s="128"/>
      <c r="C38" s="134"/>
      <c r="D38" s="58" t="s">
        <v>260</v>
      </c>
      <c r="E38" s="27">
        <v>25</v>
      </c>
      <c r="F38" s="27"/>
      <c r="G38" s="30">
        <v>25</v>
      </c>
      <c r="H38" s="27">
        <v>0</v>
      </c>
      <c r="I38" s="27">
        <v>0</v>
      </c>
      <c r="J38" s="27">
        <v>0</v>
      </c>
      <c r="K38" s="27">
        <v>0</v>
      </c>
      <c r="L38" s="19"/>
      <c r="M38" s="20"/>
      <c r="N38" s="20"/>
      <c r="O38" s="20"/>
      <c r="P38" s="24"/>
    </row>
    <row r="39" spans="2:16">
      <c r="B39" s="59"/>
      <c r="C39" s="60"/>
      <c r="D39" s="61" t="s">
        <v>65</v>
      </c>
      <c r="E39" s="37">
        <f t="shared" ref="E39:K39" si="1">SUM(E27:E38)</f>
        <v>1607</v>
      </c>
      <c r="F39" s="37">
        <f t="shared" si="1"/>
        <v>0</v>
      </c>
      <c r="G39" s="37">
        <f t="shared" si="1"/>
        <v>267</v>
      </c>
      <c r="H39" s="37">
        <f t="shared" si="1"/>
        <v>0</v>
      </c>
      <c r="I39" s="37">
        <f t="shared" si="1"/>
        <v>155</v>
      </c>
      <c r="J39" s="37">
        <f t="shared" si="1"/>
        <v>0</v>
      </c>
      <c r="K39" s="37">
        <f t="shared" si="1"/>
        <v>32</v>
      </c>
    </row>
    <row r="40" spans="2:16">
      <c r="B40" s="128">
        <v>3</v>
      </c>
      <c r="C40" s="130" t="s">
        <v>7</v>
      </c>
      <c r="D40" s="29" t="s">
        <v>10</v>
      </c>
      <c r="E40" s="27" t="s">
        <v>145</v>
      </c>
      <c r="F40" s="27" t="s">
        <v>145</v>
      </c>
      <c r="G40" s="27">
        <v>15</v>
      </c>
      <c r="H40" s="27">
        <v>0</v>
      </c>
      <c r="I40" s="27">
        <v>0</v>
      </c>
      <c r="J40" s="27">
        <v>0</v>
      </c>
      <c r="K40" s="27">
        <v>1</v>
      </c>
    </row>
    <row r="41" spans="2:16">
      <c r="B41" s="128"/>
      <c r="C41" s="130"/>
      <c r="D41" s="29" t="s">
        <v>204</v>
      </c>
      <c r="E41" s="27" t="s">
        <v>145</v>
      </c>
      <c r="F41" s="27" t="s">
        <v>145</v>
      </c>
      <c r="G41" s="27">
        <v>10</v>
      </c>
      <c r="H41" s="27">
        <v>0</v>
      </c>
      <c r="I41" s="27">
        <v>0</v>
      </c>
      <c r="J41" s="27">
        <v>0</v>
      </c>
      <c r="K41" s="27">
        <v>0</v>
      </c>
    </row>
    <row r="42" spans="2:16">
      <c r="B42" s="128"/>
      <c r="C42" s="130"/>
      <c r="D42" s="29" t="s">
        <v>205</v>
      </c>
      <c r="E42" s="27" t="s">
        <v>145</v>
      </c>
      <c r="F42" s="27" t="s">
        <v>145</v>
      </c>
      <c r="G42" s="27">
        <v>10</v>
      </c>
      <c r="H42" s="27">
        <v>0</v>
      </c>
      <c r="I42" s="27">
        <v>0</v>
      </c>
      <c r="J42" s="27">
        <v>0</v>
      </c>
      <c r="K42" s="27">
        <v>0</v>
      </c>
    </row>
    <row r="43" spans="2:16" ht="30">
      <c r="B43" s="128"/>
      <c r="C43" s="130"/>
      <c r="D43" s="29" t="s">
        <v>203</v>
      </c>
      <c r="E43" s="27" t="s">
        <v>145</v>
      </c>
      <c r="F43" s="27" t="s">
        <v>145</v>
      </c>
      <c r="G43" s="27" t="s">
        <v>145</v>
      </c>
      <c r="H43" s="27">
        <v>0</v>
      </c>
      <c r="I43" s="27">
        <v>0</v>
      </c>
      <c r="J43" s="27">
        <v>0</v>
      </c>
      <c r="K43" s="27">
        <v>0</v>
      </c>
    </row>
    <row r="44" spans="2:16">
      <c r="B44" s="128"/>
      <c r="C44" s="130"/>
      <c r="D44" s="29" t="s">
        <v>161</v>
      </c>
      <c r="E44" s="27" t="s">
        <v>145</v>
      </c>
      <c r="F44" s="27" t="s">
        <v>145</v>
      </c>
      <c r="G44" s="27">
        <v>39</v>
      </c>
      <c r="H44" s="27">
        <v>0</v>
      </c>
      <c r="I44" s="27" t="s">
        <v>145</v>
      </c>
      <c r="J44" s="27" t="s">
        <v>145</v>
      </c>
      <c r="K44" s="27" t="s">
        <v>145</v>
      </c>
    </row>
    <row r="45" spans="2:16">
      <c r="B45" s="128"/>
      <c r="C45" s="130"/>
      <c r="D45" s="29" t="s">
        <v>162</v>
      </c>
      <c r="E45" s="27" t="s">
        <v>145</v>
      </c>
      <c r="F45" s="27" t="s">
        <v>145</v>
      </c>
      <c r="G45" s="27">
        <v>32</v>
      </c>
      <c r="H45" s="27">
        <v>0</v>
      </c>
      <c r="I45" s="27" t="s">
        <v>145</v>
      </c>
      <c r="J45" s="27" t="s">
        <v>145</v>
      </c>
      <c r="K45" s="27" t="s">
        <v>145</v>
      </c>
    </row>
    <row r="46" spans="2:16">
      <c r="B46" s="128"/>
      <c r="C46" s="130"/>
      <c r="D46" s="29" t="s">
        <v>11</v>
      </c>
      <c r="E46" s="27" t="s">
        <v>145</v>
      </c>
      <c r="F46" s="27" t="s">
        <v>145</v>
      </c>
      <c r="G46" s="27">
        <v>11</v>
      </c>
      <c r="H46" s="27">
        <v>0</v>
      </c>
      <c r="I46" s="27">
        <v>0</v>
      </c>
      <c r="J46" s="27">
        <v>0</v>
      </c>
      <c r="K46" s="27">
        <v>1</v>
      </c>
    </row>
    <row r="47" spans="2:16">
      <c r="B47" s="128"/>
      <c r="C47" s="130"/>
      <c r="D47" s="29" t="s">
        <v>12</v>
      </c>
      <c r="E47" s="27" t="s">
        <v>145</v>
      </c>
      <c r="F47" s="27" t="s">
        <v>145</v>
      </c>
      <c r="G47" s="27">
        <v>8</v>
      </c>
      <c r="H47" s="27">
        <v>0</v>
      </c>
      <c r="I47" s="27">
        <v>1</v>
      </c>
      <c r="J47" s="27">
        <v>0</v>
      </c>
      <c r="K47" s="27">
        <v>3</v>
      </c>
    </row>
    <row r="48" spans="2:16">
      <c r="B48" s="128"/>
      <c r="C48" s="130"/>
      <c r="D48" s="29" t="s">
        <v>168</v>
      </c>
      <c r="E48" s="27" t="s">
        <v>145</v>
      </c>
      <c r="F48" s="27" t="s">
        <v>145</v>
      </c>
      <c r="G48" s="27">
        <v>5</v>
      </c>
      <c r="H48" s="27">
        <v>0</v>
      </c>
      <c r="I48" s="27">
        <v>2</v>
      </c>
      <c r="J48" s="27">
        <v>0</v>
      </c>
      <c r="K48" s="27">
        <v>1</v>
      </c>
    </row>
    <row r="49" spans="2:11">
      <c r="B49" s="128"/>
      <c r="C49" s="130"/>
      <c r="D49" s="29" t="s">
        <v>13</v>
      </c>
      <c r="E49" s="27" t="s">
        <v>145</v>
      </c>
      <c r="F49" s="27" t="s">
        <v>145</v>
      </c>
      <c r="G49" s="27">
        <v>5</v>
      </c>
      <c r="H49" s="27">
        <v>0</v>
      </c>
      <c r="I49" s="27">
        <v>0</v>
      </c>
      <c r="J49" s="27">
        <v>0</v>
      </c>
      <c r="K49" s="27">
        <v>0</v>
      </c>
    </row>
    <row r="50" spans="2:11" ht="30">
      <c r="B50" s="128"/>
      <c r="C50" s="130"/>
      <c r="D50" s="29" t="s">
        <v>259</v>
      </c>
      <c r="E50" s="27" t="s">
        <v>145</v>
      </c>
      <c r="F50" s="27" t="s">
        <v>145</v>
      </c>
      <c r="G50" s="27">
        <v>7</v>
      </c>
      <c r="H50" s="27">
        <v>0</v>
      </c>
      <c r="I50" s="27">
        <v>0</v>
      </c>
      <c r="J50" s="27">
        <v>0</v>
      </c>
      <c r="K50" s="27">
        <v>4</v>
      </c>
    </row>
    <row r="51" spans="2:11" ht="30">
      <c r="B51" s="128"/>
      <c r="C51" s="130"/>
      <c r="D51" s="29" t="s">
        <v>170</v>
      </c>
      <c r="E51" s="27" t="s">
        <v>145</v>
      </c>
      <c r="F51" s="27" t="s">
        <v>145</v>
      </c>
      <c r="G51" s="27">
        <v>2</v>
      </c>
      <c r="H51" s="27">
        <v>0</v>
      </c>
      <c r="I51" s="27">
        <v>0</v>
      </c>
      <c r="J51" s="27">
        <v>0</v>
      </c>
      <c r="K51" s="27">
        <v>0</v>
      </c>
    </row>
    <row r="52" spans="2:11" ht="30">
      <c r="B52" s="128"/>
      <c r="C52" s="130"/>
      <c r="D52" s="29" t="s">
        <v>169</v>
      </c>
      <c r="E52" s="27" t="s">
        <v>145</v>
      </c>
      <c r="F52" s="27" t="s">
        <v>145</v>
      </c>
      <c r="G52" s="27">
        <v>7</v>
      </c>
      <c r="H52" s="27">
        <v>0</v>
      </c>
      <c r="I52" s="27">
        <v>0</v>
      </c>
      <c r="J52" s="27">
        <v>0</v>
      </c>
      <c r="K52" s="27">
        <v>2</v>
      </c>
    </row>
    <row r="53" spans="2:11">
      <c r="B53" s="128"/>
      <c r="C53" s="130"/>
      <c r="D53" s="29" t="s">
        <v>14</v>
      </c>
      <c r="E53" s="27" t="s">
        <v>145</v>
      </c>
      <c r="F53" s="27" t="s">
        <v>145</v>
      </c>
      <c r="G53" s="27">
        <v>1</v>
      </c>
      <c r="H53" s="27">
        <v>0</v>
      </c>
      <c r="I53" s="27">
        <v>0</v>
      </c>
      <c r="J53" s="27">
        <v>0</v>
      </c>
      <c r="K53" s="27">
        <v>1</v>
      </c>
    </row>
    <row r="54" spans="2:11">
      <c r="B54" s="128"/>
      <c r="C54" s="130"/>
      <c r="D54" s="29" t="s">
        <v>15</v>
      </c>
      <c r="E54" s="27" t="s">
        <v>145</v>
      </c>
      <c r="F54" s="27" t="s">
        <v>145</v>
      </c>
      <c r="G54" s="27">
        <v>6</v>
      </c>
      <c r="H54" s="27">
        <v>0</v>
      </c>
      <c r="I54" s="27">
        <v>0</v>
      </c>
      <c r="J54" s="27">
        <v>0</v>
      </c>
      <c r="K54" s="27">
        <v>2</v>
      </c>
    </row>
    <row r="55" spans="2:11">
      <c r="B55" s="128"/>
      <c r="C55" s="130"/>
      <c r="D55" s="29" t="s">
        <v>258</v>
      </c>
      <c r="E55" s="27" t="s">
        <v>145</v>
      </c>
      <c r="F55" s="27"/>
      <c r="G55" s="27">
        <v>5</v>
      </c>
      <c r="H55" s="27">
        <v>0</v>
      </c>
      <c r="I55" s="27">
        <v>0</v>
      </c>
      <c r="J55" s="27">
        <v>0</v>
      </c>
      <c r="K55" s="27">
        <v>1</v>
      </c>
    </row>
    <row r="56" spans="2:11">
      <c r="B56" s="131"/>
      <c r="C56" s="132"/>
      <c r="D56" s="62" t="s">
        <v>65</v>
      </c>
      <c r="E56" s="40">
        <f t="shared" ref="E56:K56" si="2">SUM(E40:E55)</f>
        <v>0</v>
      </c>
      <c r="F56" s="40">
        <f t="shared" si="2"/>
        <v>0</v>
      </c>
      <c r="G56" s="40">
        <f t="shared" si="2"/>
        <v>163</v>
      </c>
      <c r="H56" s="40">
        <f t="shared" si="2"/>
        <v>0</v>
      </c>
      <c r="I56" s="40">
        <f t="shared" si="2"/>
        <v>3</v>
      </c>
      <c r="J56" s="40">
        <f t="shared" si="2"/>
        <v>0</v>
      </c>
      <c r="K56" s="40">
        <f t="shared" si="2"/>
        <v>16</v>
      </c>
    </row>
    <row r="57" spans="2:11">
      <c r="B57" s="127">
        <v>4</v>
      </c>
      <c r="C57" s="133" t="s">
        <v>152</v>
      </c>
      <c r="D57" s="29" t="s">
        <v>336</v>
      </c>
      <c r="E57" s="27" t="s">
        <v>145</v>
      </c>
      <c r="F57" s="27" t="s">
        <v>145</v>
      </c>
      <c r="G57" s="27">
        <v>44</v>
      </c>
      <c r="H57" s="27">
        <v>0</v>
      </c>
      <c r="I57" s="27">
        <v>3</v>
      </c>
      <c r="J57" s="27">
        <v>0</v>
      </c>
      <c r="K57" s="27">
        <v>5</v>
      </c>
    </row>
    <row r="58" spans="2:11" ht="30">
      <c r="B58" s="128"/>
      <c r="C58" s="134"/>
      <c r="D58" s="29" t="s">
        <v>209</v>
      </c>
      <c r="E58" s="27" t="s">
        <v>145</v>
      </c>
      <c r="F58" s="27" t="s">
        <v>145</v>
      </c>
      <c r="G58" s="27">
        <v>2</v>
      </c>
      <c r="H58" s="27">
        <v>0</v>
      </c>
      <c r="I58" s="27">
        <v>0</v>
      </c>
      <c r="J58" s="27">
        <v>0</v>
      </c>
      <c r="K58" s="27">
        <v>0</v>
      </c>
    </row>
    <row r="59" spans="2:11" ht="30">
      <c r="B59" s="128"/>
      <c r="C59" s="134"/>
      <c r="D59" s="29" t="s">
        <v>206</v>
      </c>
      <c r="E59" s="27" t="s">
        <v>145</v>
      </c>
      <c r="F59" s="27" t="s">
        <v>145</v>
      </c>
      <c r="G59" s="27">
        <v>8</v>
      </c>
      <c r="H59" s="27">
        <v>0</v>
      </c>
      <c r="I59" s="27">
        <v>0</v>
      </c>
      <c r="J59" s="27">
        <v>0</v>
      </c>
      <c r="K59" s="27">
        <v>0</v>
      </c>
    </row>
    <row r="60" spans="2:11" ht="30">
      <c r="B60" s="128"/>
      <c r="C60" s="134"/>
      <c r="D60" s="29" t="s">
        <v>207</v>
      </c>
      <c r="E60" s="27" t="s">
        <v>145</v>
      </c>
      <c r="F60" s="27" t="s">
        <v>145</v>
      </c>
      <c r="G60" s="27">
        <v>10</v>
      </c>
      <c r="H60" s="27">
        <v>0</v>
      </c>
      <c r="I60" s="27">
        <v>0</v>
      </c>
      <c r="J60" s="27">
        <v>0</v>
      </c>
      <c r="K60" s="27">
        <v>0</v>
      </c>
    </row>
    <row r="61" spans="2:11" ht="30">
      <c r="B61" s="128"/>
      <c r="C61" s="134"/>
      <c r="D61" s="29" t="s">
        <v>208</v>
      </c>
      <c r="E61" s="27" t="s">
        <v>145</v>
      </c>
      <c r="F61" s="27" t="s">
        <v>145</v>
      </c>
      <c r="G61" s="27">
        <v>2</v>
      </c>
      <c r="H61" s="27">
        <v>0</v>
      </c>
      <c r="I61" s="27">
        <v>0</v>
      </c>
      <c r="J61" s="27">
        <v>0</v>
      </c>
      <c r="K61" s="27">
        <v>0</v>
      </c>
    </row>
    <row r="62" spans="2:11">
      <c r="B62" s="128"/>
      <c r="C62" s="134"/>
      <c r="D62" s="29" t="s">
        <v>139</v>
      </c>
      <c r="E62" s="27" t="s">
        <v>145</v>
      </c>
      <c r="F62" s="27" t="s">
        <v>145</v>
      </c>
      <c r="G62" s="27">
        <v>21</v>
      </c>
      <c r="H62" s="27">
        <v>0</v>
      </c>
      <c r="I62" s="27">
        <v>0</v>
      </c>
      <c r="J62" s="27">
        <v>0</v>
      </c>
      <c r="K62" s="27">
        <v>0</v>
      </c>
    </row>
    <row r="63" spans="2:11">
      <c r="B63" s="128"/>
      <c r="C63" s="134"/>
      <c r="D63" s="29" t="s">
        <v>140</v>
      </c>
      <c r="E63" s="27" t="s">
        <v>145</v>
      </c>
      <c r="F63" s="27" t="s">
        <v>145</v>
      </c>
      <c r="G63" s="27">
        <v>30</v>
      </c>
      <c r="H63" s="27">
        <v>0</v>
      </c>
      <c r="I63" s="27">
        <v>0</v>
      </c>
      <c r="J63" s="27">
        <v>0</v>
      </c>
      <c r="K63" s="27">
        <v>0</v>
      </c>
    </row>
    <row r="64" spans="2:11" ht="15" customHeight="1">
      <c r="B64" s="128"/>
      <c r="C64" s="134"/>
      <c r="D64" s="29" t="s">
        <v>171</v>
      </c>
      <c r="E64" s="27" t="s">
        <v>145</v>
      </c>
      <c r="F64" s="27" t="s">
        <v>145</v>
      </c>
      <c r="G64" s="27">
        <v>12</v>
      </c>
      <c r="H64" s="27">
        <v>0</v>
      </c>
      <c r="I64" s="27">
        <v>0</v>
      </c>
      <c r="J64" s="27">
        <v>0</v>
      </c>
      <c r="K64" s="27">
        <v>0</v>
      </c>
    </row>
    <row r="65" spans="2:11">
      <c r="B65" s="128"/>
      <c r="C65" s="134"/>
      <c r="D65" s="29" t="s">
        <v>141</v>
      </c>
      <c r="E65" s="27" t="s">
        <v>145</v>
      </c>
      <c r="F65" s="27" t="s">
        <v>145</v>
      </c>
      <c r="G65" s="27">
        <v>10</v>
      </c>
      <c r="H65" s="27">
        <v>0</v>
      </c>
      <c r="I65" s="27">
        <v>0</v>
      </c>
      <c r="J65" s="27">
        <v>0</v>
      </c>
      <c r="K65" s="27">
        <v>0</v>
      </c>
    </row>
    <row r="66" spans="2:11">
      <c r="B66" s="128"/>
      <c r="C66" s="134"/>
      <c r="D66" s="29" t="s">
        <v>172</v>
      </c>
      <c r="E66" s="27" t="s">
        <v>145</v>
      </c>
      <c r="F66" s="27" t="s">
        <v>145</v>
      </c>
      <c r="G66" s="27">
        <v>8</v>
      </c>
      <c r="H66" s="27">
        <v>0</v>
      </c>
      <c r="I66" s="27">
        <v>0</v>
      </c>
      <c r="J66" s="27">
        <v>0</v>
      </c>
      <c r="K66" s="27">
        <v>0</v>
      </c>
    </row>
    <row r="67" spans="2:11">
      <c r="B67" s="128"/>
      <c r="C67" s="134"/>
      <c r="D67" s="29" t="s">
        <v>213</v>
      </c>
      <c r="E67" s="27" t="s">
        <v>145</v>
      </c>
      <c r="F67" s="27" t="s">
        <v>145</v>
      </c>
      <c r="G67" s="27">
        <v>9</v>
      </c>
      <c r="H67" s="27">
        <v>0</v>
      </c>
      <c r="I67" s="27">
        <v>0</v>
      </c>
      <c r="J67" s="27">
        <v>0</v>
      </c>
      <c r="K67" s="27">
        <v>0</v>
      </c>
    </row>
    <row r="68" spans="2:11">
      <c r="B68" s="128"/>
      <c r="C68" s="134"/>
      <c r="D68" s="29" t="s">
        <v>142</v>
      </c>
      <c r="E68" s="27" t="s">
        <v>145</v>
      </c>
      <c r="F68" s="27" t="s">
        <v>145</v>
      </c>
      <c r="G68" s="27">
        <v>26</v>
      </c>
      <c r="H68" s="27">
        <v>0</v>
      </c>
      <c r="I68" s="27">
        <v>0</v>
      </c>
      <c r="J68" s="27">
        <v>0</v>
      </c>
      <c r="K68" s="27">
        <v>0</v>
      </c>
    </row>
    <row r="69" spans="2:11">
      <c r="B69" s="128"/>
      <c r="C69" s="134"/>
      <c r="D69" s="29" t="s">
        <v>143</v>
      </c>
      <c r="E69" s="27" t="s">
        <v>145</v>
      </c>
      <c r="F69" s="27" t="s">
        <v>145</v>
      </c>
      <c r="G69" s="27">
        <v>7</v>
      </c>
      <c r="H69" s="27">
        <v>0</v>
      </c>
      <c r="I69" s="27">
        <v>0</v>
      </c>
      <c r="J69" s="27">
        <v>0</v>
      </c>
      <c r="K69" s="27">
        <v>0</v>
      </c>
    </row>
    <row r="70" spans="2:11">
      <c r="B70" s="128"/>
      <c r="C70" s="134"/>
      <c r="D70" s="29" t="s">
        <v>173</v>
      </c>
      <c r="E70" s="27" t="s">
        <v>145</v>
      </c>
      <c r="F70" s="27" t="s">
        <v>145</v>
      </c>
      <c r="G70" s="27">
        <v>52</v>
      </c>
      <c r="H70" s="27"/>
      <c r="I70" s="27"/>
      <c r="J70" s="27"/>
      <c r="K70" s="27"/>
    </row>
    <row r="71" spans="2:11">
      <c r="B71" s="128"/>
      <c r="C71" s="134"/>
      <c r="D71" s="29" t="s">
        <v>344</v>
      </c>
      <c r="E71" s="27"/>
      <c r="F71" s="27"/>
      <c r="G71" s="27">
        <v>32</v>
      </c>
      <c r="H71" s="27"/>
      <c r="I71" s="27"/>
      <c r="J71" s="27"/>
      <c r="K71" s="27">
        <v>1</v>
      </c>
    </row>
    <row r="72" spans="2:11" ht="30">
      <c r="B72" s="128"/>
      <c r="C72" s="134"/>
      <c r="D72" s="29" t="s">
        <v>347</v>
      </c>
      <c r="E72" s="27"/>
      <c r="F72" s="27"/>
      <c r="G72" s="27">
        <v>8</v>
      </c>
      <c r="H72" s="27"/>
      <c r="I72" s="27"/>
      <c r="J72" s="27"/>
      <c r="K72" s="27"/>
    </row>
    <row r="73" spans="2:11" ht="30">
      <c r="B73" s="128"/>
      <c r="C73" s="134"/>
      <c r="D73" s="29" t="s">
        <v>346</v>
      </c>
      <c r="E73" s="27"/>
      <c r="F73" s="27"/>
      <c r="G73" s="27">
        <v>8</v>
      </c>
      <c r="H73" s="27"/>
      <c r="I73" s="27"/>
      <c r="J73" s="27"/>
      <c r="K73" s="27"/>
    </row>
    <row r="74" spans="2:11">
      <c r="B74" s="128"/>
      <c r="C74" s="134"/>
      <c r="D74" s="29" t="s">
        <v>348</v>
      </c>
      <c r="E74" s="27"/>
      <c r="F74" s="27"/>
      <c r="G74" s="27"/>
      <c r="H74" s="27"/>
      <c r="I74" s="27"/>
      <c r="J74" s="27"/>
      <c r="K74" s="27"/>
    </row>
    <row r="75" spans="2:11" ht="30">
      <c r="B75" s="128"/>
      <c r="C75" s="134"/>
      <c r="D75" s="29" t="s">
        <v>345</v>
      </c>
      <c r="E75" s="27"/>
      <c r="F75" s="27"/>
      <c r="G75" s="27">
        <v>15</v>
      </c>
      <c r="H75" s="27"/>
      <c r="I75" s="27"/>
      <c r="J75" s="27"/>
      <c r="K75" s="27">
        <v>2</v>
      </c>
    </row>
    <row r="76" spans="2:11">
      <c r="B76" s="128"/>
      <c r="C76" s="134"/>
      <c r="D76" s="29" t="s">
        <v>174</v>
      </c>
      <c r="E76" s="27" t="s">
        <v>145</v>
      </c>
      <c r="F76" s="27" t="s">
        <v>145</v>
      </c>
      <c r="G76" s="27">
        <v>26</v>
      </c>
      <c r="H76" s="27"/>
      <c r="I76" s="27"/>
      <c r="J76" s="27"/>
      <c r="K76" s="27"/>
    </row>
    <row r="77" spans="2:11">
      <c r="B77" s="128"/>
      <c r="C77" s="134"/>
      <c r="D77" s="29" t="s">
        <v>175</v>
      </c>
      <c r="E77" s="27" t="s">
        <v>145</v>
      </c>
      <c r="F77" s="27" t="s">
        <v>145</v>
      </c>
      <c r="G77" s="27">
        <v>23</v>
      </c>
      <c r="H77" s="27">
        <v>0</v>
      </c>
      <c r="I77" s="27">
        <v>0</v>
      </c>
      <c r="J77" s="27">
        <v>0</v>
      </c>
      <c r="K77" s="27">
        <v>0</v>
      </c>
    </row>
    <row r="78" spans="2:11">
      <c r="B78" s="131"/>
      <c r="C78" s="147"/>
      <c r="D78" s="63" t="s">
        <v>65</v>
      </c>
      <c r="E78" s="40">
        <f>SUM(E57)</f>
        <v>0</v>
      </c>
      <c r="F78" s="40">
        <f>SUM(F57)</f>
        <v>0</v>
      </c>
      <c r="G78" s="40">
        <f>SUM(G57:G77)</f>
        <v>353</v>
      </c>
      <c r="H78" s="40">
        <f>SUM(H57)</f>
        <v>0</v>
      </c>
      <c r="I78" s="40">
        <f>SUM(I57)</f>
        <v>3</v>
      </c>
      <c r="J78" s="40">
        <f>SUM(J57)</f>
        <v>0</v>
      </c>
      <c r="K78" s="40">
        <f>SUM(K57)</f>
        <v>5</v>
      </c>
    </row>
    <row r="79" spans="2:11">
      <c r="B79" s="136">
        <v>5</v>
      </c>
      <c r="C79" s="130" t="s">
        <v>158</v>
      </c>
      <c r="D79" s="32" t="s">
        <v>68</v>
      </c>
      <c r="E79" s="27" t="s">
        <v>145</v>
      </c>
      <c r="F79" s="27" t="s">
        <v>145</v>
      </c>
      <c r="G79" s="27">
        <v>80</v>
      </c>
      <c r="H79" s="31">
        <v>0</v>
      </c>
      <c r="I79" s="31">
        <v>136</v>
      </c>
      <c r="J79" s="31">
        <v>0</v>
      </c>
      <c r="K79" s="31">
        <v>122</v>
      </c>
    </row>
    <row r="80" spans="2:11">
      <c r="B80" s="136"/>
      <c r="C80" s="130"/>
      <c r="D80" s="32" t="s">
        <v>17</v>
      </c>
      <c r="E80" s="27">
        <v>225</v>
      </c>
      <c r="F80" s="27">
        <v>32</v>
      </c>
      <c r="G80" s="27">
        <v>2</v>
      </c>
      <c r="H80" s="31">
        <v>0</v>
      </c>
      <c r="I80" s="31">
        <v>0</v>
      </c>
      <c r="J80" s="31">
        <v>0</v>
      </c>
      <c r="K80" s="31">
        <v>0</v>
      </c>
    </row>
    <row r="81" spans="2:11" ht="30">
      <c r="B81" s="136"/>
      <c r="C81" s="130"/>
      <c r="D81" s="32" t="s">
        <v>220</v>
      </c>
      <c r="E81" s="27" t="s">
        <v>145</v>
      </c>
      <c r="F81" s="27" t="s">
        <v>145</v>
      </c>
      <c r="G81" s="27">
        <v>100</v>
      </c>
      <c r="H81" s="31">
        <v>0</v>
      </c>
      <c r="I81" s="31">
        <v>0</v>
      </c>
      <c r="J81" s="31">
        <v>0</v>
      </c>
      <c r="K81" s="31">
        <v>0</v>
      </c>
    </row>
    <row r="82" spans="2:11">
      <c r="B82" s="136"/>
      <c r="C82" s="130"/>
      <c r="D82" s="29" t="s">
        <v>218</v>
      </c>
      <c r="E82" s="27">
        <v>150</v>
      </c>
      <c r="F82" s="27">
        <v>8</v>
      </c>
      <c r="G82" s="27">
        <v>10</v>
      </c>
      <c r="H82" s="31">
        <v>0</v>
      </c>
      <c r="I82" s="31">
        <v>0</v>
      </c>
      <c r="J82" s="31">
        <v>0</v>
      </c>
      <c r="K82" s="31">
        <v>0</v>
      </c>
    </row>
    <row r="83" spans="2:11">
      <c r="B83" s="136"/>
      <c r="C83" s="130"/>
      <c r="D83" s="29" t="s">
        <v>216</v>
      </c>
      <c r="E83" s="27" t="s">
        <v>145</v>
      </c>
      <c r="F83" s="27" t="s">
        <v>145</v>
      </c>
      <c r="G83" s="27">
        <v>12</v>
      </c>
      <c r="H83" s="31">
        <v>0</v>
      </c>
      <c r="I83" s="31">
        <v>0</v>
      </c>
      <c r="J83" s="31">
        <v>0</v>
      </c>
      <c r="K83" s="31">
        <v>0</v>
      </c>
    </row>
    <row r="84" spans="2:11">
      <c r="B84" s="136"/>
      <c r="C84" s="130"/>
      <c r="D84" s="29" t="s">
        <v>217</v>
      </c>
      <c r="E84" s="27" t="s">
        <v>145</v>
      </c>
      <c r="F84" s="27" t="s">
        <v>145</v>
      </c>
      <c r="G84" s="27">
        <v>35</v>
      </c>
      <c r="H84" s="31">
        <v>0</v>
      </c>
      <c r="I84" s="31">
        <v>0</v>
      </c>
      <c r="J84" s="31">
        <v>0</v>
      </c>
      <c r="K84" s="31">
        <v>0</v>
      </c>
    </row>
    <row r="85" spans="2:11">
      <c r="B85" s="136"/>
      <c r="C85" s="130"/>
      <c r="D85" s="29" t="s">
        <v>219</v>
      </c>
      <c r="E85" s="27" t="s">
        <v>145</v>
      </c>
      <c r="F85" s="27" t="s">
        <v>145</v>
      </c>
      <c r="G85" s="27">
        <v>20</v>
      </c>
      <c r="H85" s="31">
        <v>0</v>
      </c>
      <c r="I85" s="31">
        <v>0</v>
      </c>
      <c r="J85" s="31">
        <v>0</v>
      </c>
      <c r="K85" s="31">
        <v>0</v>
      </c>
    </row>
    <row r="86" spans="2:11" ht="30">
      <c r="B86" s="136"/>
      <c r="C86" s="130"/>
      <c r="D86" s="29" t="s">
        <v>210</v>
      </c>
      <c r="E86" s="27" t="s">
        <v>145</v>
      </c>
      <c r="F86" s="27" t="s">
        <v>145</v>
      </c>
      <c r="G86" s="27">
        <v>10</v>
      </c>
      <c r="H86" s="31">
        <v>0</v>
      </c>
      <c r="I86" s="31">
        <v>0</v>
      </c>
      <c r="J86" s="31">
        <v>0</v>
      </c>
      <c r="K86" s="31">
        <v>0</v>
      </c>
    </row>
    <row r="87" spans="2:11" ht="30">
      <c r="B87" s="136"/>
      <c r="C87" s="130"/>
      <c r="D87" s="29" t="s">
        <v>211</v>
      </c>
      <c r="E87" s="27" t="s">
        <v>145</v>
      </c>
      <c r="F87" s="27" t="s">
        <v>145</v>
      </c>
      <c r="G87" s="27">
        <v>10</v>
      </c>
      <c r="H87" s="31">
        <v>0</v>
      </c>
      <c r="I87" s="31">
        <v>0</v>
      </c>
      <c r="J87" s="31">
        <v>0</v>
      </c>
      <c r="K87" s="31">
        <v>0</v>
      </c>
    </row>
    <row r="88" spans="2:11" ht="30">
      <c r="B88" s="136"/>
      <c r="C88" s="130"/>
      <c r="D88" s="29" t="s">
        <v>212</v>
      </c>
      <c r="E88" s="27" t="s">
        <v>145</v>
      </c>
      <c r="F88" s="27" t="s">
        <v>145</v>
      </c>
      <c r="G88" s="27">
        <v>10</v>
      </c>
      <c r="H88" s="31">
        <v>0</v>
      </c>
      <c r="I88" s="31">
        <v>0</v>
      </c>
      <c r="J88" s="31">
        <v>0</v>
      </c>
      <c r="K88" s="31">
        <v>0</v>
      </c>
    </row>
    <row r="89" spans="2:11" ht="30">
      <c r="B89" s="136"/>
      <c r="C89" s="130"/>
      <c r="D89" s="29" t="s">
        <v>214</v>
      </c>
      <c r="E89" s="27" t="s">
        <v>145</v>
      </c>
      <c r="F89" s="27" t="s">
        <v>145</v>
      </c>
      <c r="G89" s="27">
        <v>10</v>
      </c>
      <c r="H89" s="31">
        <v>0</v>
      </c>
      <c r="I89" s="31">
        <v>0</v>
      </c>
      <c r="J89" s="31">
        <v>0</v>
      </c>
      <c r="K89" s="31">
        <v>0</v>
      </c>
    </row>
    <row r="90" spans="2:11" ht="30">
      <c r="B90" s="136"/>
      <c r="C90" s="130"/>
      <c r="D90" s="29" t="s">
        <v>215</v>
      </c>
      <c r="E90" s="27" t="s">
        <v>145</v>
      </c>
      <c r="F90" s="27" t="s">
        <v>145</v>
      </c>
      <c r="G90" s="27">
        <v>10</v>
      </c>
      <c r="H90" s="31">
        <v>0</v>
      </c>
      <c r="I90" s="31">
        <v>0</v>
      </c>
      <c r="J90" s="31">
        <v>0</v>
      </c>
      <c r="K90" s="31">
        <v>0</v>
      </c>
    </row>
    <row r="91" spans="2:11">
      <c r="B91" s="136"/>
      <c r="C91" s="130"/>
      <c r="D91" s="29" t="s">
        <v>176</v>
      </c>
      <c r="E91" s="27" t="s">
        <v>145</v>
      </c>
      <c r="F91" s="27" t="s">
        <v>145</v>
      </c>
      <c r="G91" s="27">
        <v>7</v>
      </c>
      <c r="H91" s="31">
        <v>0</v>
      </c>
      <c r="I91" s="31">
        <v>0</v>
      </c>
      <c r="J91" s="31">
        <v>0</v>
      </c>
      <c r="K91" s="31">
        <v>1</v>
      </c>
    </row>
    <row r="92" spans="2:11">
      <c r="B92" s="136"/>
      <c r="C92" s="130"/>
      <c r="D92" s="29" t="s">
        <v>18</v>
      </c>
      <c r="E92" s="27" t="s">
        <v>145</v>
      </c>
      <c r="F92" s="27" t="s">
        <v>145</v>
      </c>
      <c r="G92" s="27">
        <v>3</v>
      </c>
      <c r="H92" s="31">
        <v>0</v>
      </c>
      <c r="I92" s="31">
        <v>0</v>
      </c>
      <c r="J92" s="31">
        <v>0</v>
      </c>
      <c r="K92" s="31">
        <v>2</v>
      </c>
    </row>
    <row r="93" spans="2:11" ht="30">
      <c r="B93" s="136"/>
      <c r="C93" s="130"/>
      <c r="D93" s="32" t="s">
        <v>261</v>
      </c>
      <c r="E93" s="27" t="s">
        <v>145</v>
      </c>
      <c r="F93" s="27" t="s">
        <v>145</v>
      </c>
      <c r="G93" s="27">
        <v>1</v>
      </c>
      <c r="H93" s="31">
        <v>0</v>
      </c>
      <c r="I93" s="31">
        <v>0</v>
      </c>
      <c r="J93" s="31">
        <v>0</v>
      </c>
      <c r="K93" s="31">
        <v>0</v>
      </c>
    </row>
    <row r="94" spans="2:11" ht="30">
      <c r="B94" s="136"/>
      <c r="C94" s="130"/>
      <c r="D94" s="32" t="s">
        <v>19</v>
      </c>
      <c r="E94" s="27" t="s">
        <v>145</v>
      </c>
      <c r="F94" s="27" t="s">
        <v>145</v>
      </c>
      <c r="G94" s="27">
        <v>2</v>
      </c>
      <c r="H94" s="31">
        <v>0</v>
      </c>
      <c r="I94" s="31">
        <v>0</v>
      </c>
      <c r="J94" s="31">
        <v>0</v>
      </c>
      <c r="K94" s="31">
        <v>0</v>
      </c>
    </row>
    <row r="95" spans="2:11" ht="30">
      <c r="B95" s="136"/>
      <c r="C95" s="130"/>
      <c r="D95" s="29" t="s">
        <v>20</v>
      </c>
      <c r="E95" s="27" t="s">
        <v>145</v>
      </c>
      <c r="F95" s="27" t="s">
        <v>145</v>
      </c>
      <c r="G95" s="27">
        <v>2</v>
      </c>
      <c r="H95" s="31">
        <v>0</v>
      </c>
      <c r="I95" s="31">
        <v>0</v>
      </c>
      <c r="J95" s="31">
        <v>0</v>
      </c>
      <c r="K95" s="31">
        <v>0</v>
      </c>
    </row>
    <row r="96" spans="2:11">
      <c r="B96" s="136"/>
      <c r="C96" s="130"/>
      <c r="D96" s="29" t="s">
        <v>74</v>
      </c>
      <c r="E96" s="27" t="s">
        <v>145</v>
      </c>
      <c r="F96" s="27" t="s">
        <v>145</v>
      </c>
      <c r="G96" s="27">
        <v>1</v>
      </c>
      <c r="H96" s="31">
        <v>0</v>
      </c>
      <c r="I96" s="31">
        <v>0</v>
      </c>
      <c r="J96" s="31">
        <v>0</v>
      </c>
      <c r="K96" s="31">
        <v>0</v>
      </c>
    </row>
    <row r="97" spans="2:11" ht="30">
      <c r="B97" s="136"/>
      <c r="C97" s="130"/>
      <c r="D97" s="29" t="s">
        <v>177</v>
      </c>
      <c r="E97" s="27" t="s">
        <v>145</v>
      </c>
      <c r="F97" s="27" t="s">
        <v>145</v>
      </c>
      <c r="G97" s="27">
        <v>2</v>
      </c>
      <c r="H97" s="31">
        <v>0</v>
      </c>
      <c r="I97" s="31">
        <v>0</v>
      </c>
      <c r="J97" s="31">
        <v>0</v>
      </c>
      <c r="K97" s="31">
        <v>0</v>
      </c>
    </row>
    <row r="98" spans="2:11">
      <c r="B98" s="136"/>
      <c r="C98" s="130"/>
      <c r="D98" s="29" t="s">
        <v>178</v>
      </c>
      <c r="E98" s="27" t="s">
        <v>145</v>
      </c>
      <c r="F98" s="27" t="s">
        <v>145</v>
      </c>
      <c r="G98" s="27">
        <v>1</v>
      </c>
      <c r="H98" s="31">
        <v>0</v>
      </c>
      <c r="I98" s="31">
        <v>0</v>
      </c>
      <c r="J98" s="31">
        <v>0</v>
      </c>
      <c r="K98" s="31">
        <v>0</v>
      </c>
    </row>
    <row r="99" spans="2:11">
      <c r="B99" s="136"/>
      <c r="C99" s="130"/>
      <c r="D99" s="32" t="s">
        <v>75</v>
      </c>
      <c r="E99" s="27" t="s">
        <v>145</v>
      </c>
      <c r="F99" s="27" t="s">
        <v>145</v>
      </c>
      <c r="G99" s="27">
        <v>3</v>
      </c>
      <c r="H99" s="31">
        <v>0</v>
      </c>
      <c r="I99" s="31">
        <v>0</v>
      </c>
      <c r="J99" s="31">
        <v>0</v>
      </c>
      <c r="K99" s="31">
        <v>2</v>
      </c>
    </row>
    <row r="100" spans="2:11">
      <c r="B100" s="137"/>
      <c r="C100" s="132"/>
      <c r="D100" s="64" t="s">
        <v>65</v>
      </c>
      <c r="E100" s="37">
        <f t="shared" ref="E100:K100" si="3">SUM(E79:E99)</f>
        <v>375</v>
      </c>
      <c r="F100" s="37">
        <f t="shared" si="3"/>
        <v>40</v>
      </c>
      <c r="G100" s="37">
        <f t="shared" si="3"/>
        <v>331</v>
      </c>
      <c r="H100" s="36">
        <f t="shared" si="3"/>
        <v>0</v>
      </c>
      <c r="I100" s="36">
        <f t="shared" si="3"/>
        <v>136</v>
      </c>
      <c r="J100" s="36">
        <f t="shared" si="3"/>
        <v>0</v>
      </c>
      <c r="K100" s="36">
        <f t="shared" si="3"/>
        <v>127</v>
      </c>
    </row>
    <row r="101" spans="2:11">
      <c r="B101" s="127">
        <v>6</v>
      </c>
      <c r="C101" s="129" t="s">
        <v>21</v>
      </c>
      <c r="D101" s="26" t="s">
        <v>332</v>
      </c>
      <c r="E101" s="65"/>
      <c r="F101" s="65"/>
      <c r="G101" s="28">
        <v>0</v>
      </c>
      <c r="H101" s="28">
        <v>0</v>
      </c>
      <c r="I101" s="28">
        <v>25</v>
      </c>
      <c r="J101" s="65"/>
      <c r="K101" s="28">
        <v>3</v>
      </c>
    </row>
    <row r="102" spans="2:11">
      <c r="B102" s="128"/>
      <c r="C102" s="130"/>
      <c r="D102" s="32" t="s">
        <v>76</v>
      </c>
      <c r="E102" s="27" t="s">
        <v>145</v>
      </c>
      <c r="F102" s="27" t="s">
        <v>145</v>
      </c>
      <c r="G102" s="27">
        <v>12</v>
      </c>
      <c r="H102" s="27">
        <v>0</v>
      </c>
      <c r="I102" s="27">
        <v>0</v>
      </c>
      <c r="J102" s="27">
        <v>0</v>
      </c>
      <c r="K102" s="27">
        <v>0</v>
      </c>
    </row>
    <row r="103" spans="2:11">
      <c r="B103" s="128"/>
      <c r="C103" s="130"/>
      <c r="D103" s="32" t="s">
        <v>77</v>
      </c>
      <c r="E103" s="27" t="s">
        <v>145</v>
      </c>
      <c r="F103" s="27" t="s">
        <v>145</v>
      </c>
      <c r="G103" s="27">
        <v>13</v>
      </c>
      <c r="H103" s="27">
        <v>0</v>
      </c>
      <c r="I103" s="27">
        <v>1</v>
      </c>
      <c r="J103" s="27">
        <v>0</v>
      </c>
      <c r="K103" s="27">
        <v>0</v>
      </c>
    </row>
    <row r="104" spans="2:11">
      <c r="B104" s="128"/>
      <c r="C104" s="130"/>
      <c r="D104" s="32" t="s">
        <v>78</v>
      </c>
      <c r="E104" s="27">
        <v>1200</v>
      </c>
      <c r="F104" s="27">
        <v>900</v>
      </c>
      <c r="G104" s="27">
        <v>8</v>
      </c>
      <c r="H104" s="27">
        <v>0</v>
      </c>
      <c r="I104" s="27">
        <v>8</v>
      </c>
      <c r="J104" s="27">
        <v>2</v>
      </c>
      <c r="K104" s="27">
        <v>5</v>
      </c>
    </row>
    <row r="105" spans="2:11">
      <c r="B105" s="128"/>
      <c r="C105" s="130"/>
      <c r="D105" s="32" t="s">
        <v>262</v>
      </c>
      <c r="E105" s="27"/>
      <c r="F105" s="27"/>
      <c r="G105" s="27">
        <v>70</v>
      </c>
      <c r="H105" s="27"/>
      <c r="I105" s="27"/>
      <c r="J105" s="27"/>
      <c r="K105" s="27"/>
    </row>
    <row r="106" spans="2:11" ht="30">
      <c r="B106" s="128"/>
      <c r="C106" s="130"/>
      <c r="D106" s="32" t="s">
        <v>221</v>
      </c>
      <c r="E106" s="27" t="s">
        <v>145</v>
      </c>
      <c r="F106" s="27" t="s">
        <v>145</v>
      </c>
      <c r="G106" s="27">
        <v>3</v>
      </c>
      <c r="H106" s="27">
        <v>0</v>
      </c>
      <c r="I106" s="27">
        <v>0</v>
      </c>
      <c r="J106" s="27">
        <v>0</v>
      </c>
      <c r="K106" s="27">
        <v>0</v>
      </c>
    </row>
    <row r="107" spans="2:11" ht="30">
      <c r="B107" s="128"/>
      <c r="C107" s="130"/>
      <c r="D107" s="32" t="s">
        <v>222</v>
      </c>
      <c r="E107" s="27">
        <v>443</v>
      </c>
      <c r="F107" s="27" t="s">
        <v>145</v>
      </c>
      <c r="G107" s="27">
        <v>65</v>
      </c>
      <c r="H107" s="27">
        <v>0</v>
      </c>
      <c r="I107" s="27">
        <v>0</v>
      </c>
      <c r="J107" s="27">
        <v>0</v>
      </c>
      <c r="K107" s="27">
        <v>0</v>
      </c>
    </row>
    <row r="108" spans="2:11">
      <c r="B108" s="131"/>
      <c r="C108" s="132"/>
      <c r="D108" s="64" t="s">
        <v>65</v>
      </c>
      <c r="E108" s="37">
        <f t="shared" ref="E108:J108" si="4">SUM(E102:E107)</f>
        <v>1643</v>
      </c>
      <c r="F108" s="37">
        <f t="shared" si="4"/>
        <v>900</v>
      </c>
      <c r="G108" s="37">
        <f t="shared" si="4"/>
        <v>171</v>
      </c>
      <c r="H108" s="37">
        <f t="shared" si="4"/>
        <v>0</v>
      </c>
      <c r="I108" s="37">
        <f>SUM(I101:I107)</f>
        <v>34</v>
      </c>
      <c r="J108" s="37">
        <f t="shared" si="4"/>
        <v>2</v>
      </c>
      <c r="K108" s="37">
        <f>SUM(K101:K107)</f>
        <v>8</v>
      </c>
    </row>
    <row r="109" spans="2:11">
      <c r="B109" s="127">
        <v>7</v>
      </c>
      <c r="C109" s="129" t="s">
        <v>159</v>
      </c>
      <c r="D109" s="26" t="s">
        <v>300</v>
      </c>
      <c r="E109" s="26"/>
      <c r="F109" s="26"/>
      <c r="G109" s="28">
        <v>200</v>
      </c>
      <c r="H109" s="28"/>
      <c r="I109" s="28">
        <v>15</v>
      </c>
      <c r="J109" s="28"/>
      <c r="K109" s="66">
        <v>0</v>
      </c>
    </row>
    <row r="110" spans="2:11" ht="30">
      <c r="B110" s="128"/>
      <c r="C110" s="130"/>
      <c r="D110" s="29" t="s">
        <v>264</v>
      </c>
      <c r="E110" s="27" t="s">
        <v>145</v>
      </c>
      <c r="F110" s="27" t="s">
        <v>145</v>
      </c>
      <c r="G110" s="27">
        <v>10</v>
      </c>
      <c r="H110" s="27">
        <v>0</v>
      </c>
      <c r="I110" s="27">
        <v>0</v>
      </c>
      <c r="J110" s="27">
        <v>0</v>
      </c>
      <c r="K110" s="27">
        <v>0</v>
      </c>
    </row>
    <row r="111" spans="2:11">
      <c r="B111" s="128"/>
      <c r="C111" s="130"/>
      <c r="D111" s="29" t="s">
        <v>227</v>
      </c>
      <c r="E111" s="27" t="s">
        <v>145</v>
      </c>
      <c r="F111" s="27" t="s">
        <v>145</v>
      </c>
      <c r="G111" s="27">
        <v>6</v>
      </c>
      <c r="H111" s="27">
        <v>0</v>
      </c>
      <c r="I111" s="27">
        <v>0</v>
      </c>
      <c r="J111" s="27">
        <v>0</v>
      </c>
      <c r="K111" s="27">
        <v>0</v>
      </c>
    </row>
    <row r="112" spans="2:11">
      <c r="B112" s="128"/>
      <c r="C112" s="130"/>
      <c r="D112" s="29" t="s">
        <v>228</v>
      </c>
      <c r="E112" s="27" t="s">
        <v>145</v>
      </c>
      <c r="F112" s="27" t="s">
        <v>145</v>
      </c>
      <c r="G112" s="27">
        <v>10</v>
      </c>
      <c r="H112" s="27">
        <v>0</v>
      </c>
      <c r="I112" s="27">
        <v>0</v>
      </c>
      <c r="J112" s="27">
        <v>0</v>
      </c>
      <c r="K112" s="27">
        <v>0</v>
      </c>
    </row>
    <row r="113" spans="2:11" ht="30">
      <c r="B113" s="128"/>
      <c r="C113" s="130"/>
      <c r="D113" s="29" t="s">
        <v>224</v>
      </c>
      <c r="E113" s="27" t="s">
        <v>145</v>
      </c>
      <c r="F113" s="27" t="s">
        <v>145</v>
      </c>
      <c r="G113" s="27">
        <v>10</v>
      </c>
      <c r="H113" s="27">
        <v>0</v>
      </c>
      <c r="I113" s="27">
        <v>0</v>
      </c>
      <c r="J113" s="27">
        <v>0</v>
      </c>
      <c r="K113" s="27">
        <v>0</v>
      </c>
    </row>
    <row r="114" spans="2:11" ht="30">
      <c r="B114" s="128"/>
      <c r="C114" s="130"/>
      <c r="D114" s="29" t="s">
        <v>225</v>
      </c>
      <c r="E114" s="27" t="s">
        <v>145</v>
      </c>
      <c r="F114" s="27" t="s">
        <v>145</v>
      </c>
      <c r="G114" s="27">
        <v>10</v>
      </c>
      <c r="H114" s="27">
        <v>0</v>
      </c>
      <c r="I114" s="27">
        <v>0</v>
      </c>
      <c r="J114" s="27">
        <v>0</v>
      </c>
      <c r="K114" s="27">
        <v>0</v>
      </c>
    </row>
    <row r="115" spans="2:11" ht="30">
      <c r="B115" s="128"/>
      <c r="C115" s="130"/>
      <c r="D115" s="29" t="s">
        <v>226</v>
      </c>
      <c r="E115" s="27" t="s">
        <v>145</v>
      </c>
      <c r="F115" s="27" t="s">
        <v>145</v>
      </c>
      <c r="G115" s="27">
        <v>5</v>
      </c>
      <c r="H115" s="27">
        <v>0</v>
      </c>
      <c r="I115" s="27">
        <v>0</v>
      </c>
      <c r="J115" s="27">
        <v>0</v>
      </c>
      <c r="K115" s="27">
        <v>0</v>
      </c>
    </row>
    <row r="116" spans="2:11">
      <c r="B116" s="128"/>
      <c r="C116" s="130"/>
      <c r="D116" s="29" t="s">
        <v>263</v>
      </c>
      <c r="E116" s="27">
        <v>675</v>
      </c>
      <c r="F116" s="27">
        <v>52</v>
      </c>
      <c r="G116" s="27">
        <v>600</v>
      </c>
      <c r="H116" s="27">
        <v>0</v>
      </c>
      <c r="I116" s="27">
        <v>20</v>
      </c>
      <c r="J116" s="27">
        <v>0</v>
      </c>
      <c r="K116" s="27">
        <v>3</v>
      </c>
    </row>
    <row r="117" spans="2:11" ht="30">
      <c r="B117" s="128"/>
      <c r="C117" s="130"/>
      <c r="D117" s="29" t="s">
        <v>223</v>
      </c>
      <c r="E117" s="27">
        <v>260</v>
      </c>
      <c r="F117" s="27">
        <v>28</v>
      </c>
      <c r="G117" s="27">
        <v>20</v>
      </c>
      <c r="H117" s="27">
        <v>0</v>
      </c>
      <c r="I117" s="27">
        <v>60</v>
      </c>
      <c r="J117" s="27">
        <v>0</v>
      </c>
      <c r="K117" s="27">
        <v>6</v>
      </c>
    </row>
    <row r="118" spans="2:11">
      <c r="B118" s="128"/>
      <c r="C118" s="130"/>
      <c r="D118" s="29" t="s">
        <v>79</v>
      </c>
      <c r="E118" s="27">
        <v>175</v>
      </c>
      <c r="F118" s="27">
        <v>23</v>
      </c>
      <c r="G118" s="27">
        <v>175</v>
      </c>
      <c r="H118" s="27">
        <v>0</v>
      </c>
      <c r="I118" s="27">
        <v>20</v>
      </c>
      <c r="J118" s="27">
        <v>0</v>
      </c>
      <c r="K118" s="27">
        <v>6</v>
      </c>
    </row>
    <row r="119" spans="2:11">
      <c r="B119" s="128"/>
      <c r="C119" s="130"/>
      <c r="D119" s="29" t="s">
        <v>80</v>
      </c>
      <c r="E119" s="27">
        <v>274</v>
      </c>
      <c r="F119" s="27" t="s">
        <v>145</v>
      </c>
      <c r="G119" s="27">
        <v>4</v>
      </c>
      <c r="H119" s="27">
        <v>0</v>
      </c>
      <c r="I119" s="27">
        <v>22</v>
      </c>
      <c r="J119" s="27">
        <v>0</v>
      </c>
      <c r="K119" s="27">
        <v>7</v>
      </c>
    </row>
    <row r="120" spans="2:11">
      <c r="B120" s="128"/>
      <c r="C120" s="130"/>
      <c r="D120" s="29" t="s">
        <v>179</v>
      </c>
      <c r="E120" s="27">
        <v>120</v>
      </c>
      <c r="F120" s="27" t="s">
        <v>145</v>
      </c>
      <c r="G120" s="27">
        <v>120</v>
      </c>
      <c r="H120" s="27" t="s">
        <v>145</v>
      </c>
      <c r="I120" s="27" t="s">
        <v>145</v>
      </c>
      <c r="J120" s="27" t="s">
        <v>145</v>
      </c>
      <c r="K120" s="27" t="s">
        <v>145</v>
      </c>
    </row>
    <row r="121" spans="2:11" ht="30">
      <c r="B121" s="128"/>
      <c r="C121" s="130"/>
      <c r="D121" s="29" t="s">
        <v>180</v>
      </c>
      <c r="E121" s="27">
        <v>200</v>
      </c>
      <c r="F121" s="27">
        <v>28</v>
      </c>
      <c r="G121" s="27">
        <v>0</v>
      </c>
      <c r="H121" s="27">
        <v>0</v>
      </c>
      <c r="I121" s="27">
        <v>8</v>
      </c>
      <c r="J121" s="27">
        <v>0</v>
      </c>
      <c r="K121" s="27">
        <v>4</v>
      </c>
    </row>
    <row r="122" spans="2:11">
      <c r="B122" s="128"/>
      <c r="C122" s="130"/>
      <c r="D122" s="29" t="s">
        <v>81</v>
      </c>
      <c r="E122" s="27">
        <v>150</v>
      </c>
      <c r="F122" s="27">
        <v>12</v>
      </c>
      <c r="G122" s="27">
        <v>150</v>
      </c>
      <c r="H122" s="27">
        <v>0</v>
      </c>
      <c r="I122" s="27">
        <v>4</v>
      </c>
      <c r="J122" s="27">
        <v>0</v>
      </c>
      <c r="K122" s="27">
        <v>2</v>
      </c>
    </row>
    <row r="123" spans="2:11">
      <c r="B123" s="131"/>
      <c r="C123" s="132"/>
      <c r="D123" s="57" t="s">
        <v>65</v>
      </c>
      <c r="E123" s="37">
        <f>SUM(E110:E122)</f>
        <v>1854</v>
      </c>
      <c r="F123" s="37">
        <f>SUM(F110:F122)</f>
        <v>143</v>
      </c>
      <c r="G123" s="37">
        <f>SUM(G109:G122)</f>
        <v>1320</v>
      </c>
      <c r="H123" s="37">
        <f>SUM(H109:H122)</f>
        <v>0</v>
      </c>
      <c r="I123" s="37">
        <f>SUM(I109:I122)</f>
        <v>149</v>
      </c>
      <c r="J123" s="37">
        <f>SUM(J109:J122)</f>
        <v>0</v>
      </c>
      <c r="K123" s="37">
        <f>SUM(K109:K122)</f>
        <v>28</v>
      </c>
    </row>
    <row r="124" spans="2:11">
      <c r="B124" s="128">
        <v>8</v>
      </c>
      <c r="C124" s="130" t="s">
        <v>153</v>
      </c>
      <c r="D124" s="29" t="s">
        <v>52</v>
      </c>
      <c r="E124" s="27" t="s">
        <v>145</v>
      </c>
      <c r="F124" s="27" t="s">
        <v>145</v>
      </c>
      <c r="G124" s="27">
        <v>20</v>
      </c>
      <c r="H124" s="27">
        <v>0</v>
      </c>
      <c r="I124" s="27">
        <v>42</v>
      </c>
      <c r="J124" s="27">
        <v>0</v>
      </c>
      <c r="K124" s="27">
        <v>16</v>
      </c>
    </row>
    <row r="125" spans="2:11" ht="30">
      <c r="B125" s="128"/>
      <c r="C125" s="130"/>
      <c r="D125" s="29" t="s">
        <v>234</v>
      </c>
      <c r="E125" s="27" t="s">
        <v>145</v>
      </c>
      <c r="F125" s="27" t="s">
        <v>145</v>
      </c>
      <c r="G125" s="27">
        <v>40</v>
      </c>
      <c r="H125" s="27">
        <v>0</v>
      </c>
      <c r="I125" s="27">
        <v>0</v>
      </c>
      <c r="J125" s="27">
        <v>0</v>
      </c>
      <c r="K125" s="27">
        <v>0</v>
      </c>
    </row>
    <row r="126" spans="2:11" ht="30">
      <c r="B126" s="128"/>
      <c r="C126" s="130"/>
      <c r="D126" s="29" t="s">
        <v>235</v>
      </c>
      <c r="E126" s="27" t="s">
        <v>145</v>
      </c>
      <c r="F126" s="27" t="s">
        <v>145</v>
      </c>
      <c r="G126" s="27">
        <v>150</v>
      </c>
      <c r="H126" s="27">
        <v>0</v>
      </c>
      <c r="I126" s="27">
        <v>0</v>
      </c>
      <c r="J126" s="27">
        <v>0</v>
      </c>
      <c r="K126" s="27">
        <v>0</v>
      </c>
    </row>
    <row r="127" spans="2:11" ht="30">
      <c r="B127" s="128"/>
      <c r="C127" s="130"/>
      <c r="D127" s="29" t="s">
        <v>229</v>
      </c>
      <c r="E127" s="27" t="s">
        <v>145</v>
      </c>
      <c r="F127" s="27" t="s">
        <v>145</v>
      </c>
      <c r="G127" s="27">
        <v>5</v>
      </c>
      <c r="H127" s="27">
        <v>0</v>
      </c>
      <c r="I127" s="27">
        <v>0</v>
      </c>
      <c r="J127" s="27">
        <v>0</v>
      </c>
      <c r="K127" s="27">
        <v>0</v>
      </c>
    </row>
    <row r="128" spans="2:11" ht="30">
      <c r="B128" s="128"/>
      <c r="C128" s="130"/>
      <c r="D128" s="29" t="s">
        <v>230</v>
      </c>
      <c r="E128" s="27" t="s">
        <v>145</v>
      </c>
      <c r="F128" s="27" t="s">
        <v>145</v>
      </c>
      <c r="G128" s="27">
        <v>6</v>
      </c>
      <c r="H128" s="27">
        <v>0</v>
      </c>
      <c r="I128" s="27">
        <v>0</v>
      </c>
      <c r="J128" s="27">
        <v>0</v>
      </c>
      <c r="K128" s="27">
        <v>0</v>
      </c>
    </row>
    <row r="129" spans="2:11" ht="30">
      <c r="B129" s="128"/>
      <c r="C129" s="130"/>
      <c r="D129" s="29" t="s">
        <v>231</v>
      </c>
      <c r="E129" s="27" t="s">
        <v>145</v>
      </c>
      <c r="F129" s="27" t="s">
        <v>145</v>
      </c>
      <c r="G129" s="27">
        <v>8</v>
      </c>
      <c r="H129" s="27">
        <v>0</v>
      </c>
      <c r="I129" s="27">
        <v>0</v>
      </c>
      <c r="J129" s="27">
        <v>0</v>
      </c>
      <c r="K129" s="27">
        <v>0</v>
      </c>
    </row>
    <row r="130" spans="2:11" ht="30">
      <c r="B130" s="128"/>
      <c r="C130" s="130"/>
      <c r="D130" s="29" t="s">
        <v>232</v>
      </c>
      <c r="E130" s="27" t="s">
        <v>145</v>
      </c>
      <c r="F130" s="27" t="s">
        <v>145</v>
      </c>
      <c r="G130" s="27" t="s">
        <v>145</v>
      </c>
      <c r="H130" s="27">
        <v>0</v>
      </c>
      <c r="I130" s="27">
        <v>0</v>
      </c>
      <c r="J130" s="27">
        <v>0</v>
      </c>
      <c r="K130" s="27">
        <v>0</v>
      </c>
    </row>
    <row r="131" spans="2:11" ht="30">
      <c r="B131" s="128"/>
      <c r="C131" s="130"/>
      <c r="D131" s="29" t="s">
        <v>316</v>
      </c>
      <c r="E131" s="27">
        <v>130</v>
      </c>
      <c r="F131" s="27" t="s">
        <v>145</v>
      </c>
      <c r="G131" s="27" t="s">
        <v>145</v>
      </c>
      <c r="H131" s="27" t="s">
        <v>145</v>
      </c>
      <c r="I131" s="27" t="s">
        <v>145</v>
      </c>
      <c r="J131" s="27" t="s">
        <v>145</v>
      </c>
      <c r="K131" s="27" t="s">
        <v>145</v>
      </c>
    </row>
    <row r="132" spans="2:11" ht="30">
      <c r="B132" s="128"/>
      <c r="C132" s="130"/>
      <c r="D132" s="67" t="s">
        <v>233</v>
      </c>
      <c r="E132" s="27" t="s">
        <v>145</v>
      </c>
      <c r="F132" s="27" t="s">
        <v>145</v>
      </c>
      <c r="G132" s="27" t="s">
        <v>145</v>
      </c>
      <c r="H132" s="27">
        <v>0</v>
      </c>
      <c r="I132" s="27">
        <v>0</v>
      </c>
      <c r="J132" s="27">
        <v>0</v>
      </c>
      <c r="K132" s="27">
        <v>0</v>
      </c>
    </row>
    <row r="133" spans="2:11">
      <c r="B133" s="128"/>
      <c r="C133" s="130"/>
      <c r="D133" s="29" t="s">
        <v>265</v>
      </c>
      <c r="E133" s="27" t="s">
        <v>145</v>
      </c>
      <c r="F133" s="27" t="s">
        <v>145</v>
      </c>
      <c r="G133" s="27">
        <v>6</v>
      </c>
      <c r="H133" s="27">
        <v>0</v>
      </c>
      <c r="I133" s="27">
        <v>0</v>
      </c>
      <c r="J133" s="27">
        <v>0</v>
      </c>
      <c r="K133" s="27">
        <v>0</v>
      </c>
    </row>
    <row r="134" spans="2:11">
      <c r="B134" s="128"/>
      <c r="C134" s="130"/>
      <c r="D134" s="29" t="s">
        <v>181</v>
      </c>
      <c r="E134" s="27" t="s">
        <v>145</v>
      </c>
      <c r="F134" s="27" t="s">
        <v>145</v>
      </c>
      <c r="G134" s="27">
        <v>10</v>
      </c>
      <c r="H134" s="27">
        <v>0</v>
      </c>
      <c r="I134" s="27">
        <v>0</v>
      </c>
      <c r="J134" s="27">
        <v>0</v>
      </c>
      <c r="K134" s="27">
        <v>1</v>
      </c>
    </row>
    <row r="135" spans="2:11">
      <c r="B135" s="128"/>
      <c r="C135" s="130"/>
      <c r="D135" s="29" t="s">
        <v>134</v>
      </c>
      <c r="E135" s="27" t="s">
        <v>145</v>
      </c>
      <c r="F135" s="27" t="s">
        <v>145</v>
      </c>
      <c r="G135" s="27">
        <v>6</v>
      </c>
      <c r="H135" s="27">
        <v>0</v>
      </c>
      <c r="I135" s="27">
        <v>0</v>
      </c>
      <c r="J135" s="27">
        <v>0</v>
      </c>
      <c r="K135" s="27">
        <v>0</v>
      </c>
    </row>
    <row r="136" spans="2:11">
      <c r="B136" s="128"/>
      <c r="C136" s="130"/>
      <c r="D136" s="29" t="s">
        <v>135</v>
      </c>
      <c r="E136" s="27" t="s">
        <v>145</v>
      </c>
      <c r="F136" s="27" t="s">
        <v>145</v>
      </c>
      <c r="G136" s="27">
        <v>6</v>
      </c>
      <c r="H136" s="27">
        <v>0</v>
      </c>
      <c r="I136" s="27">
        <v>0</v>
      </c>
      <c r="J136" s="27">
        <v>0</v>
      </c>
      <c r="K136" s="27">
        <v>1</v>
      </c>
    </row>
    <row r="137" spans="2:11">
      <c r="B137" s="128"/>
      <c r="C137" s="130"/>
      <c r="D137" s="29" t="s">
        <v>136</v>
      </c>
      <c r="E137" s="27" t="s">
        <v>145</v>
      </c>
      <c r="F137" s="27" t="s">
        <v>145</v>
      </c>
      <c r="G137" s="27">
        <v>2</v>
      </c>
      <c r="H137" s="27">
        <v>0</v>
      </c>
      <c r="I137" s="27">
        <v>0</v>
      </c>
      <c r="J137" s="27">
        <v>0</v>
      </c>
      <c r="K137" s="27">
        <v>0</v>
      </c>
    </row>
    <row r="138" spans="2:11">
      <c r="B138" s="128"/>
      <c r="C138" s="130"/>
      <c r="D138" s="29" t="s">
        <v>137</v>
      </c>
      <c r="E138" s="27" t="s">
        <v>145</v>
      </c>
      <c r="F138" s="27" t="s">
        <v>145</v>
      </c>
      <c r="G138" s="27">
        <v>4</v>
      </c>
      <c r="H138" s="27">
        <v>0</v>
      </c>
      <c r="I138" s="27">
        <v>0</v>
      </c>
      <c r="J138" s="27">
        <v>0</v>
      </c>
      <c r="K138" s="27">
        <v>0</v>
      </c>
    </row>
    <row r="139" spans="2:11">
      <c r="B139" s="128"/>
      <c r="C139" s="130"/>
      <c r="D139" s="29" t="s">
        <v>266</v>
      </c>
      <c r="E139" s="27" t="s">
        <v>145</v>
      </c>
      <c r="F139" s="27" t="s">
        <v>145</v>
      </c>
      <c r="G139" s="27">
        <v>2</v>
      </c>
      <c r="H139" s="27">
        <v>0</v>
      </c>
      <c r="I139" s="27">
        <v>0</v>
      </c>
      <c r="J139" s="27">
        <v>0</v>
      </c>
      <c r="K139" s="27">
        <v>0</v>
      </c>
    </row>
    <row r="140" spans="2:11">
      <c r="B140" s="128"/>
      <c r="C140" s="130"/>
      <c r="D140" s="29" t="s">
        <v>182</v>
      </c>
      <c r="E140" s="27" t="s">
        <v>145</v>
      </c>
      <c r="F140" s="27" t="s">
        <v>145</v>
      </c>
      <c r="G140" s="27">
        <v>15</v>
      </c>
      <c r="H140" s="27">
        <v>0</v>
      </c>
      <c r="I140" s="27">
        <v>0</v>
      </c>
      <c r="J140" s="27">
        <v>0</v>
      </c>
      <c r="K140" s="27">
        <v>0</v>
      </c>
    </row>
    <row r="141" spans="2:11">
      <c r="B141" s="128"/>
      <c r="C141" s="130"/>
      <c r="D141" s="29" t="s">
        <v>183</v>
      </c>
      <c r="E141" s="27" t="s">
        <v>145</v>
      </c>
      <c r="F141" s="27" t="s">
        <v>145</v>
      </c>
      <c r="G141" s="27">
        <v>3</v>
      </c>
      <c r="H141" s="27">
        <v>0</v>
      </c>
      <c r="I141" s="27">
        <v>0</v>
      </c>
      <c r="J141" s="27">
        <v>0</v>
      </c>
      <c r="K141" s="27">
        <v>0</v>
      </c>
    </row>
    <row r="142" spans="2:11">
      <c r="B142" s="128"/>
      <c r="C142" s="130"/>
      <c r="D142" s="29" t="s">
        <v>184</v>
      </c>
      <c r="E142" s="27" t="s">
        <v>145</v>
      </c>
      <c r="F142" s="27" t="s">
        <v>145</v>
      </c>
      <c r="G142" s="27">
        <v>2</v>
      </c>
      <c r="H142" s="27">
        <v>0</v>
      </c>
      <c r="I142" s="27">
        <v>0</v>
      </c>
      <c r="J142" s="27">
        <v>0</v>
      </c>
      <c r="K142" s="27">
        <v>0</v>
      </c>
    </row>
    <row r="143" spans="2:11">
      <c r="B143" s="128"/>
      <c r="C143" s="130"/>
      <c r="D143" s="29" t="s">
        <v>330</v>
      </c>
      <c r="E143" s="27"/>
      <c r="F143" s="27"/>
      <c r="G143" s="27"/>
      <c r="H143" s="27"/>
      <c r="I143" s="27">
        <v>4</v>
      </c>
      <c r="J143" s="27"/>
      <c r="K143" s="27"/>
    </row>
    <row r="144" spans="2:11" ht="15.75" customHeight="1">
      <c r="B144" s="131"/>
      <c r="C144" s="132"/>
      <c r="D144" s="63" t="s">
        <v>138</v>
      </c>
      <c r="E144" s="40">
        <f>SUM(E124:E143)</f>
        <v>130</v>
      </c>
      <c r="F144" s="40">
        <f>SUM(F124:F143)</f>
        <v>0</v>
      </c>
      <c r="G144" s="40">
        <f>SUM(G124:G143)</f>
        <v>285</v>
      </c>
      <c r="H144" s="40">
        <f>SUM(H124:H143)</f>
        <v>0</v>
      </c>
      <c r="I144" s="40">
        <f>SUM(I124:I143)</f>
        <v>46</v>
      </c>
      <c r="J144" s="40">
        <f>SUM(J124:J142)</f>
        <v>0</v>
      </c>
      <c r="K144" s="40">
        <f>SUM(K124:K142)</f>
        <v>18</v>
      </c>
    </row>
    <row r="145" spans="2:11" ht="15.75" customHeight="1">
      <c r="B145" s="127">
        <v>9</v>
      </c>
      <c r="C145" s="129" t="s">
        <v>154</v>
      </c>
      <c r="D145" s="29"/>
      <c r="E145" s="27"/>
      <c r="F145" s="27"/>
      <c r="G145" s="27"/>
      <c r="H145" s="27"/>
      <c r="I145" s="27"/>
      <c r="J145" s="27"/>
      <c r="K145" s="27"/>
    </row>
    <row r="146" spans="2:11" ht="30">
      <c r="B146" s="128"/>
      <c r="C146" s="130"/>
      <c r="D146" s="29" t="s">
        <v>236</v>
      </c>
      <c r="E146" s="27" t="s">
        <v>145</v>
      </c>
      <c r="F146" s="27" t="s">
        <v>145</v>
      </c>
      <c r="G146" s="27">
        <v>4</v>
      </c>
      <c r="H146" s="27">
        <v>0</v>
      </c>
      <c r="I146" s="27">
        <v>0</v>
      </c>
      <c r="J146" s="27">
        <v>0</v>
      </c>
      <c r="K146" s="27">
        <v>0</v>
      </c>
    </row>
    <row r="147" spans="2:11" ht="30">
      <c r="B147" s="128"/>
      <c r="C147" s="130"/>
      <c r="D147" s="29" t="s">
        <v>237</v>
      </c>
      <c r="E147" s="27" t="s">
        <v>145</v>
      </c>
      <c r="F147" s="27" t="s">
        <v>145</v>
      </c>
      <c r="G147" s="27">
        <v>2</v>
      </c>
      <c r="H147" s="27">
        <v>0</v>
      </c>
      <c r="I147" s="27">
        <v>0</v>
      </c>
      <c r="J147" s="27">
        <v>0</v>
      </c>
      <c r="K147" s="27">
        <v>0</v>
      </c>
    </row>
    <row r="148" spans="2:11">
      <c r="B148" s="128"/>
      <c r="C148" s="130"/>
      <c r="D148" s="29" t="s">
        <v>87</v>
      </c>
      <c r="E148" s="27">
        <v>120</v>
      </c>
      <c r="F148" s="27" t="s">
        <v>145</v>
      </c>
      <c r="G148" s="27">
        <v>23</v>
      </c>
      <c r="H148" s="27">
        <v>0</v>
      </c>
      <c r="I148" s="27">
        <v>0</v>
      </c>
      <c r="J148" s="27">
        <v>0</v>
      </c>
      <c r="K148" s="27">
        <v>3</v>
      </c>
    </row>
    <row r="149" spans="2:11" ht="30">
      <c r="B149" s="128"/>
      <c r="C149" s="130"/>
      <c r="D149" s="29" t="s">
        <v>88</v>
      </c>
      <c r="E149" s="27">
        <v>450</v>
      </c>
      <c r="F149" s="27" t="s">
        <v>145</v>
      </c>
      <c r="G149" s="27">
        <v>20</v>
      </c>
      <c r="H149" s="27">
        <v>0</v>
      </c>
      <c r="I149" s="27">
        <v>0</v>
      </c>
      <c r="J149" s="27">
        <v>0</v>
      </c>
      <c r="K149" s="27">
        <v>0</v>
      </c>
    </row>
    <row r="150" spans="2:11" ht="30">
      <c r="B150" s="128"/>
      <c r="C150" s="130"/>
      <c r="D150" s="29" t="s">
        <v>90</v>
      </c>
      <c r="E150" s="27">
        <v>60</v>
      </c>
      <c r="F150" s="27" t="s">
        <v>145</v>
      </c>
      <c r="G150" s="27">
        <v>22</v>
      </c>
      <c r="H150" s="27">
        <v>0</v>
      </c>
      <c r="I150" s="27">
        <v>0</v>
      </c>
      <c r="J150" s="27">
        <v>0</v>
      </c>
      <c r="K150" s="27">
        <v>2</v>
      </c>
    </row>
    <row r="151" spans="2:11">
      <c r="B151" s="128"/>
      <c r="C151" s="130"/>
      <c r="D151" s="29" t="s">
        <v>89</v>
      </c>
      <c r="E151" s="27">
        <v>180</v>
      </c>
      <c r="F151" s="27" t="s">
        <v>145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</row>
    <row r="152" spans="2:11">
      <c r="B152" s="128"/>
      <c r="C152" s="130"/>
      <c r="D152" s="29" t="s">
        <v>91</v>
      </c>
      <c r="E152" s="27" t="s">
        <v>145</v>
      </c>
      <c r="F152" s="27" t="s">
        <v>145</v>
      </c>
      <c r="G152" s="27">
        <v>0</v>
      </c>
      <c r="H152" s="27">
        <v>0</v>
      </c>
      <c r="I152" s="27">
        <v>0</v>
      </c>
      <c r="J152" s="27">
        <v>0</v>
      </c>
      <c r="K152" s="27" t="s">
        <v>145</v>
      </c>
    </row>
    <row r="153" spans="2:11">
      <c r="B153" s="128"/>
      <c r="C153" s="130"/>
      <c r="D153" s="29" t="s">
        <v>185</v>
      </c>
      <c r="E153" s="27" t="s">
        <v>145</v>
      </c>
      <c r="F153" s="27" t="s">
        <v>145</v>
      </c>
      <c r="G153" s="27">
        <v>2</v>
      </c>
      <c r="H153" s="27">
        <v>0</v>
      </c>
      <c r="I153" s="27">
        <v>0</v>
      </c>
      <c r="J153" s="27">
        <v>0</v>
      </c>
      <c r="K153" s="27">
        <v>0</v>
      </c>
    </row>
    <row r="154" spans="2:11">
      <c r="B154" s="128"/>
      <c r="C154" s="130"/>
      <c r="D154" s="29" t="s">
        <v>186</v>
      </c>
      <c r="E154" s="27">
        <v>145</v>
      </c>
      <c r="F154" s="27" t="s">
        <v>145</v>
      </c>
      <c r="G154" s="27">
        <v>0</v>
      </c>
      <c r="H154" s="27">
        <v>0</v>
      </c>
      <c r="I154" s="27">
        <v>0</v>
      </c>
      <c r="J154" s="27">
        <v>0</v>
      </c>
      <c r="K154" s="27" t="s">
        <v>145</v>
      </c>
    </row>
    <row r="155" spans="2:11">
      <c r="B155" s="128"/>
      <c r="C155" s="130"/>
      <c r="D155" s="29" t="s">
        <v>187</v>
      </c>
      <c r="E155" s="27" t="s">
        <v>145</v>
      </c>
      <c r="F155" s="27" t="s">
        <v>145</v>
      </c>
      <c r="G155" s="27">
        <v>28</v>
      </c>
      <c r="H155" s="27">
        <v>0</v>
      </c>
      <c r="I155" s="27">
        <v>0</v>
      </c>
      <c r="J155" s="27">
        <v>0</v>
      </c>
      <c r="K155" s="27">
        <v>0</v>
      </c>
    </row>
    <row r="156" spans="2:11">
      <c r="B156" s="128"/>
      <c r="C156" s="130"/>
      <c r="D156" s="29" t="s">
        <v>323</v>
      </c>
      <c r="E156" s="27">
        <v>50</v>
      </c>
      <c r="F156" s="27"/>
      <c r="G156" s="27"/>
      <c r="H156" s="27"/>
      <c r="I156" s="27">
        <v>9</v>
      </c>
      <c r="J156" s="27"/>
      <c r="K156" s="27">
        <v>3</v>
      </c>
    </row>
    <row r="157" spans="2:11">
      <c r="B157" s="128"/>
      <c r="C157" s="130"/>
      <c r="D157" s="29" t="s">
        <v>324</v>
      </c>
      <c r="E157" s="27">
        <v>85</v>
      </c>
      <c r="F157" s="27"/>
      <c r="G157" s="27"/>
      <c r="H157" s="27"/>
      <c r="I157" s="27">
        <v>60</v>
      </c>
      <c r="J157" s="27"/>
      <c r="K157" s="27">
        <v>25</v>
      </c>
    </row>
    <row r="158" spans="2:11">
      <c r="B158" s="128"/>
      <c r="C158" s="130"/>
      <c r="D158" s="29" t="s">
        <v>325</v>
      </c>
      <c r="E158" s="27">
        <v>80</v>
      </c>
      <c r="F158" s="27"/>
      <c r="G158" s="27"/>
      <c r="H158" s="27"/>
      <c r="I158" s="27">
        <v>12</v>
      </c>
      <c r="J158" s="27"/>
      <c r="K158" s="27">
        <v>2</v>
      </c>
    </row>
    <row r="159" spans="2:11">
      <c r="B159" s="128"/>
      <c r="C159" s="130"/>
      <c r="D159" s="29" t="s">
        <v>326</v>
      </c>
      <c r="E159" s="27">
        <v>19</v>
      </c>
      <c r="F159" s="27" t="s">
        <v>145</v>
      </c>
      <c r="G159" s="27">
        <v>0</v>
      </c>
      <c r="H159" s="27" t="s">
        <v>145</v>
      </c>
      <c r="I159" s="27">
        <v>4</v>
      </c>
      <c r="J159" s="27" t="s">
        <v>145</v>
      </c>
      <c r="K159" s="27">
        <v>0</v>
      </c>
    </row>
    <row r="160" spans="2:11">
      <c r="B160" s="131"/>
      <c r="C160" s="132"/>
      <c r="D160" s="57" t="s">
        <v>65</v>
      </c>
      <c r="E160" s="37">
        <f t="shared" ref="E160:K160" si="5">SUM(E148:E159)</f>
        <v>1189</v>
      </c>
      <c r="F160" s="37">
        <f t="shared" si="5"/>
        <v>0</v>
      </c>
      <c r="G160" s="37">
        <f>SUM(G146:G159)</f>
        <v>101</v>
      </c>
      <c r="H160" s="37">
        <f t="shared" si="5"/>
        <v>0</v>
      </c>
      <c r="I160" s="37">
        <f t="shared" si="5"/>
        <v>85</v>
      </c>
      <c r="J160" s="37">
        <f t="shared" si="5"/>
        <v>0</v>
      </c>
      <c r="K160" s="37">
        <f t="shared" si="5"/>
        <v>35</v>
      </c>
    </row>
    <row r="161" spans="2:11">
      <c r="B161" s="128">
        <v>10</v>
      </c>
      <c r="C161" s="130" t="s">
        <v>155</v>
      </c>
      <c r="D161" s="29" t="s">
        <v>147</v>
      </c>
      <c r="E161" s="27" t="s">
        <v>145</v>
      </c>
      <c r="F161" s="27" t="s">
        <v>145</v>
      </c>
      <c r="G161" s="27">
        <v>65</v>
      </c>
      <c r="H161" s="27">
        <v>0</v>
      </c>
      <c r="I161" s="27">
        <v>10</v>
      </c>
      <c r="J161" s="27">
        <v>0</v>
      </c>
      <c r="K161" s="27">
        <v>4</v>
      </c>
    </row>
    <row r="162" spans="2:11">
      <c r="B162" s="128"/>
      <c r="C162" s="130"/>
      <c r="D162" s="29" t="s">
        <v>239</v>
      </c>
      <c r="E162" s="27" t="s">
        <v>145</v>
      </c>
      <c r="F162" s="27" t="s">
        <v>145</v>
      </c>
      <c r="G162" s="27">
        <v>35</v>
      </c>
      <c r="H162" s="27">
        <v>0</v>
      </c>
      <c r="I162" s="27">
        <v>0</v>
      </c>
      <c r="J162" s="27">
        <v>0</v>
      </c>
      <c r="K162" s="27">
        <v>0</v>
      </c>
    </row>
    <row r="163" spans="2:11">
      <c r="B163" s="128"/>
      <c r="C163" s="130"/>
      <c r="D163" s="29" t="s">
        <v>240</v>
      </c>
      <c r="E163" s="27" t="s">
        <v>145</v>
      </c>
      <c r="F163" s="27" t="s">
        <v>145</v>
      </c>
      <c r="G163" s="27">
        <v>10</v>
      </c>
      <c r="H163" s="27">
        <v>0</v>
      </c>
      <c r="I163" s="27">
        <v>0</v>
      </c>
      <c r="J163" s="27">
        <v>0</v>
      </c>
      <c r="K163" s="27">
        <v>0</v>
      </c>
    </row>
    <row r="164" spans="2:11">
      <c r="B164" s="128"/>
      <c r="C164" s="130"/>
      <c r="D164" s="29" t="s">
        <v>241</v>
      </c>
      <c r="E164" s="27" t="s">
        <v>145</v>
      </c>
      <c r="F164" s="27" t="s">
        <v>145</v>
      </c>
      <c r="G164" s="27">
        <v>20</v>
      </c>
      <c r="H164" s="27">
        <v>0</v>
      </c>
      <c r="I164" s="27">
        <v>0</v>
      </c>
      <c r="J164" s="27">
        <v>0</v>
      </c>
      <c r="K164" s="27">
        <v>0</v>
      </c>
    </row>
    <row r="165" spans="2:11" ht="30">
      <c r="B165" s="128"/>
      <c r="C165" s="130"/>
      <c r="D165" s="29" t="s">
        <v>238</v>
      </c>
      <c r="E165" s="27" t="s">
        <v>145</v>
      </c>
      <c r="F165" s="27" t="s">
        <v>145</v>
      </c>
      <c r="G165" s="27">
        <v>20</v>
      </c>
      <c r="H165" s="27">
        <v>0</v>
      </c>
      <c r="I165" s="27">
        <v>0</v>
      </c>
      <c r="J165" s="27">
        <v>0</v>
      </c>
      <c r="K165" s="27">
        <v>0</v>
      </c>
    </row>
    <row r="166" spans="2:11" ht="45">
      <c r="B166" s="128"/>
      <c r="C166" s="130"/>
      <c r="D166" s="29" t="s">
        <v>270</v>
      </c>
      <c r="E166" s="27" t="s">
        <v>145</v>
      </c>
      <c r="F166" s="27" t="s">
        <v>145</v>
      </c>
      <c r="G166" s="27">
        <v>3</v>
      </c>
      <c r="H166" s="27">
        <v>0</v>
      </c>
      <c r="I166" s="27">
        <v>0</v>
      </c>
      <c r="J166" s="27">
        <v>0</v>
      </c>
      <c r="K166" s="27">
        <v>0</v>
      </c>
    </row>
    <row r="167" spans="2:11" ht="45">
      <c r="B167" s="128"/>
      <c r="C167" s="130"/>
      <c r="D167" s="29" t="s">
        <v>315</v>
      </c>
      <c r="E167" s="27">
        <v>156</v>
      </c>
      <c r="F167" s="27" t="s">
        <v>145</v>
      </c>
      <c r="G167" s="27" t="s">
        <v>145</v>
      </c>
      <c r="H167" s="27" t="s">
        <v>145</v>
      </c>
      <c r="I167" s="27" t="s">
        <v>145</v>
      </c>
      <c r="J167" s="27" t="s">
        <v>145</v>
      </c>
      <c r="K167" s="27" t="s">
        <v>145</v>
      </c>
    </row>
    <row r="168" spans="2:11" ht="14.25" customHeight="1">
      <c r="B168" s="128"/>
      <c r="C168" s="130"/>
      <c r="D168" s="29" t="s">
        <v>95</v>
      </c>
      <c r="E168" s="27">
        <v>150</v>
      </c>
      <c r="F168" s="27" t="s">
        <v>145</v>
      </c>
      <c r="G168" s="27">
        <v>4</v>
      </c>
      <c r="H168" s="27">
        <v>0</v>
      </c>
      <c r="I168" s="27">
        <v>1</v>
      </c>
      <c r="J168" s="27">
        <v>0</v>
      </c>
      <c r="K168" s="27">
        <v>1</v>
      </c>
    </row>
    <row r="169" spans="2:11" ht="30">
      <c r="B169" s="128"/>
      <c r="C169" s="130"/>
      <c r="D169" s="29" t="s">
        <v>268</v>
      </c>
      <c r="E169" s="27">
        <v>300</v>
      </c>
      <c r="F169" s="27">
        <v>146</v>
      </c>
      <c r="G169" s="27">
        <v>3</v>
      </c>
      <c r="H169" s="27">
        <v>0</v>
      </c>
      <c r="I169" s="27">
        <v>48</v>
      </c>
      <c r="J169" s="27">
        <v>0</v>
      </c>
      <c r="K169" s="27">
        <v>28</v>
      </c>
    </row>
    <row r="170" spans="2:11">
      <c r="B170" s="128"/>
      <c r="C170" s="130"/>
      <c r="D170" s="29" t="s">
        <v>96</v>
      </c>
      <c r="E170" s="27">
        <v>175</v>
      </c>
      <c r="F170" s="27" t="s">
        <v>145</v>
      </c>
      <c r="G170" s="27">
        <v>20</v>
      </c>
      <c r="H170" s="27">
        <v>0</v>
      </c>
      <c r="I170" s="27">
        <v>39</v>
      </c>
      <c r="J170" s="27">
        <v>0</v>
      </c>
      <c r="K170" s="27">
        <v>10</v>
      </c>
    </row>
    <row r="171" spans="2:11">
      <c r="B171" s="128"/>
      <c r="C171" s="130"/>
      <c r="D171" s="29" t="s">
        <v>349</v>
      </c>
      <c r="E171" s="27">
        <v>200</v>
      </c>
      <c r="F171" s="27"/>
      <c r="G171" s="27">
        <v>11</v>
      </c>
      <c r="H171" s="27">
        <v>0</v>
      </c>
      <c r="I171" s="27">
        <v>35</v>
      </c>
      <c r="J171" s="27">
        <v>0</v>
      </c>
      <c r="K171" s="27">
        <v>6</v>
      </c>
    </row>
    <row r="172" spans="2:11">
      <c r="B172" s="128"/>
      <c r="C172" s="130"/>
      <c r="D172" s="29" t="s">
        <v>350</v>
      </c>
      <c r="E172" s="27">
        <v>40</v>
      </c>
      <c r="F172" s="27"/>
      <c r="G172" s="27">
        <v>20</v>
      </c>
      <c r="H172" s="27">
        <v>0</v>
      </c>
      <c r="I172" s="27">
        <v>0</v>
      </c>
      <c r="J172" s="27">
        <v>0</v>
      </c>
      <c r="K172" s="27">
        <v>0</v>
      </c>
    </row>
    <row r="173" spans="2:11" ht="30">
      <c r="B173" s="128"/>
      <c r="C173" s="130"/>
      <c r="D173" s="29" t="s">
        <v>334</v>
      </c>
      <c r="E173" s="27">
        <v>570</v>
      </c>
      <c r="F173" s="27">
        <v>197</v>
      </c>
      <c r="G173" s="27">
        <v>20</v>
      </c>
      <c r="H173" s="27">
        <v>0</v>
      </c>
      <c r="I173" s="27">
        <v>30</v>
      </c>
      <c r="J173" s="27"/>
      <c r="K173" s="27">
        <v>13</v>
      </c>
    </row>
    <row r="174" spans="2:11" ht="30">
      <c r="B174" s="128"/>
      <c r="C174" s="130"/>
      <c r="D174" s="29" t="s">
        <v>342</v>
      </c>
      <c r="E174" s="27">
        <v>350</v>
      </c>
      <c r="F174" s="27">
        <v>0</v>
      </c>
      <c r="G174" s="27">
        <v>100</v>
      </c>
      <c r="H174" s="27">
        <v>0</v>
      </c>
      <c r="I174" s="27">
        <v>7</v>
      </c>
      <c r="J174" s="27">
        <v>0</v>
      </c>
      <c r="K174" s="27">
        <v>2</v>
      </c>
    </row>
    <row r="175" spans="2:11">
      <c r="B175" s="128"/>
      <c r="C175" s="130"/>
      <c r="D175" s="29" t="s">
        <v>188</v>
      </c>
      <c r="E175" s="27">
        <v>313</v>
      </c>
      <c r="F175" s="27" t="s">
        <v>145</v>
      </c>
      <c r="G175" s="27">
        <v>40</v>
      </c>
      <c r="H175" s="27">
        <v>0</v>
      </c>
      <c r="I175" s="27">
        <v>95</v>
      </c>
      <c r="J175" s="27">
        <v>0</v>
      </c>
      <c r="K175" s="27">
        <v>15</v>
      </c>
    </row>
    <row r="176" spans="2:11">
      <c r="B176" s="131"/>
      <c r="C176" s="132"/>
      <c r="D176" s="63" t="s">
        <v>65</v>
      </c>
      <c r="E176" s="40">
        <f t="shared" ref="E176:K176" si="6">SUM(E161:E175)</f>
        <v>2254</v>
      </c>
      <c r="F176" s="40">
        <f t="shared" si="6"/>
        <v>343</v>
      </c>
      <c r="G176" s="40">
        <f t="shared" si="6"/>
        <v>371</v>
      </c>
      <c r="H176" s="40">
        <f t="shared" si="6"/>
        <v>0</v>
      </c>
      <c r="I176" s="40">
        <f t="shared" si="6"/>
        <v>265</v>
      </c>
      <c r="J176" s="40">
        <f t="shared" si="6"/>
        <v>0</v>
      </c>
      <c r="K176" s="40">
        <f t="shared" si="6"/>
        <v>79</v>
      </c>
    </row>
    <row r="177" spans="2:11">
      <c r="B177" s="68">
        <v>11</v>
      </c>
      <c r="C177" s="129" t="s">
        <v>37</v>
      </c>
      <c r="D177" s="29" t="s">
        <v>38</v>
      </c>
      <c r="E177" s="27" t="s">
        <v>145</v>
      </c>
      <c r="F177" s="27" t="s">
        <v>145</v>
      </c>
      <c r="G177" s="27">
        <v>0</v>
      </c>
      <c r="H177" s="27" t="s">
        <v>145</v>
      </c>
      <c r="I177" s="27">
        <v>0</v>
      </c>
      <c r="J177" s="27">
        <v>0</v>
      </c>
      <c r="K177" s="27">
        <v>0</v>
      </c>
    </row>
    <row r="178" spans="2:11" ht="16.5" customHeight="1">
      <c r="B178" s="69"/>
      <c r="C178" s="130"/>
      <c r="D178" s="29" t="s">
        <v>289</v>
      </c>
      <c r="E178" s="27" t="s">
        <v>145</v>
      </c>
      <c r="F178" s="27" t="s">
        <v>145</v>
      </c>
      <c r="G178" s="27">
        <v>70</v>
      </c>
      <c r="H178" s="27">
        <v>0</v>
      </c>
      <c r="I178" s="27">
        <v>10</v>
      </c>
      <c r="J178" s="27">
        <v>0</v>
      </c>
      <c r="K178" s="27" t="s">
        <v>145</v>
      </c>
    </row>
    <row r="179" spans="2:11" ht="16.5" customHeight="1">
      <c r="B179" s="69"/>
      <c r="C179" s="130"/>
      <c r="D179" s="29" t="s">
        <v>149</v>
      </c>
      <c r="E179" s="27" t="s">
        <v>145</v>
      </c>
      <c r="F179" s="27" t="s">
        <v>145</v>
      </c>
      <c r="G179" s="27">
        <v>500</v>
      </c>
      <c r="H179" s="27">
        <v>0</v>
      </c>
      <c r="I179" s="27">
        <v>104</v>
      </c>
      <c r="J179" s="27">
        <v>0</v>
      </c>
      <c r="K179" s="27">
        <v>10</v>
      </c>
    </row>
    <row r="180" spans="2:11" ht="30">
      <c r="B180" s="69"/>
      <c r="C180" s="130"/>
      <c r="D180" s="29" t="s">
        <v>249</v>
      </c>
      <c r="E180" s="27" t="s">
        <v>145</v>
      </c>
      <c r="F180" s="27" t="s">
        <v>145</v>
      </c>
      <c r="G180" s="27">
        <v>0</v>
      </c>
      <c r="H180" s="27" t="s">
        <v>145</v>
      </c>
      <c r="I180" s="27" t="s">
        <v>145</v>
      </c>
      <c r="J180" s="27" t="s">
        <v>145</v>
      </c>
      <c r="K180" s="27" t="s">
        <v>145</v>
      </c>
    </row>
    <row r="181" spans="2:11" ht="30">
      <c r="B181" s="69"/>
      <c r="C181" s="130"/>
      <c r="D181" s="29" t="s">
        <v>314</v>
      </c>
      <c r="E181" s="27">
        <v>150</v>
      </c>
      <c r="F181" s="27" t="s">
        <v>145</v>
      </c>
      <c r="G181" s="27">
        <v>0</v>
      </c>
      <c r="H181" s="27" t="s">
        <v>311</v>
      </c>
      <c r="I181" s="27" t="s">
        <v>311</v>
      </c>
      <c r="J181" s="27" t="s">
        <v>145</v>
      </c>
      <c r="K181" s="27" t="s">
        <v>311</v>
      </c>
    </row>
    <row r="182" spans="2:11" ht="16.5" customHeight="1">
      <c r="B182" s="69"/>
      <c r="C182" s="130"/>
      <c r="D182" s="29" t="s">
        <v>189</v>
      </c>
      <c r="E182" s="27" t="s">
        <v>145</v>
      </c>
      <c r="F182" s="27" t="s">
        <v>145</v>
      </c>
      <c r="G182" s="27">
        <v>2</v>
      </c>
      <c r="H182" s="27" t="s">
        <v>145</v>
      </c>
      <c r="I182" s="27" t="s">
        <v>145</v>
      </c>
      <c r="J182" s="27" t="s">
        <v>145</v>
      </c>
      <c r="K182" s="27">
        <v>1</v>
      </c>
    </row>
    <row r="183" spans="2:11">
      <c r="B183" s="69"/>
      <c r="C183" s="130"/>
      <c r="D183" s="29" t="s">
        <v>190</v>
      </c>
      <c r="E183" s="27" t="s">
        <v>145</v>
      </c>
      <c r="F183" s="27" t="s">
        <v>145</v>
      </c>
      <c r="G183" s="27">
        <v>4</v>
      </c>
      <c r="H183" s="27">
        <v>0</v>
      </c>
      <c r="I183" s="27" t="s">
        <v>145</v>
      </c>
      <c r="J183" s="27" t="s">
        <v>145</v>
      </c>
      <c r="K183" s="27" t="s">
        <v>145</v>
      </c>
    </row>
    <row r="184" spans="2:11">
      <c r="B184" s="69"/>
      <c r="C184" s="130"/>
      <c r="D184" s="29" t="s">
        <v>269</v>
      </c>
      <c r="E184" s="27" t="s">
        <v>145</v>
      </c>
      <c r="F184" s="27">
        <v>31</v>
      </c>
      <c r="G184" s="27">
        <v>380</v>
      </c>
      <c r="H184" s="27">
        <v>31</v>
      </c>
      <c r="I184" s="27">
        <v>17</v>
      </c>
      <c r="J184" s="27" t="s">
        <v>145</v>
      </c>
      <c r="K184" s="27">
        <v>6</v>
      </c>
    </row>
    <row r="185" spans="2:11" ht="16.5" customHeight="1">
      <c r="B185" s="70"/>
      <c r="C185" s="132"/>
      <c r="D185" s="57" t="s">
        <v>65</v>
      </c>
      <c r="E185" s="37">
        <f t="shared" ref="E185:K185" si="7">SUM(E177:E184)</f>
        <v>150</v>
      </c>
      <c r="F185" s="37">
        <f t="shared" si="7"/>
        <v>31</v>
      </c>
      <c r="G185" s="37">
        <f t="shared" si="7"/>
        <v>956</v>
      </c>
      <c r="H185" s="37">
        <f t="shared" si="7"/>
        <v>31</v>
      </c>
      <c r="I185" s="37">
        <f t="shared" si="7"/>
        <v>131</v>
      </c>
      <c r="J185" s="37">
        <f t="shared" si="7"/>
        <v>0</v>
      </c>
      <c r="K185" s="37">
        <f t="shared" si="7"/>
        <v>17</v>
      </c>
    </row>
    <row r="186" spans="2:11" ht="30">
      <c r="B186" s="127">
        <v>12</v>
      </c>
      <c r="C186" s="129" t="s">
        <v>51</v>
      </c>
      <c r="D186" s="29" t="s">
        <v>243</v>
      </c>
      <c r="E186" s="27" t="s">
        <v>145</v>
      </c>
      <c r="F186" s="27" t="s">
        <v>145</v>
      </c>
      <c r="G186" s="27">
        <v>50</v>
      </c>
      <c r="H186" s="31">
        <v>0</v>
      </c>
      <c r="I186" s="31">
        <v>0</v>
      </c>
      <c r="J186" s="31">
        <v>0</v>
      </c>
      <c r="K186" s="31">
        <v>0</v>
      </c>
    </row>
    <row r="187" spans="2:11">
      <c r="B187" s="128"/>
      <c r="C187" s="130"/>
      <c r="D187" s="26" t="s">
        <v>150</v>
      </c>
      <c r="E187" s="27"/>
      <c r="F187" s="27"/>
      <c r="G187" s="27">
        <v>500</v>
      </c>
      <c r="H187" s="27">
        <v>0</v>
      </c>
      <c r="I187" s="27">
        <v>37</v>
      </c>
      <c r="J187" s="27">
        <v>0</v>
      </c>
      <c r="K187" s="27">
        <v>26</v>
      </c>
    </row>
    <row r="188" spans="2:11" ht="30">
      <c r="B188" s="128"/>
      <c r="C188" s="130"/>
      <c r="D188" s="29" t="s">
        <v>244</v>
      </c>
      <c r="E188" s="27" t="s">
        <v>145</v>
      </c>
      <c r="F188" s="27" t="s">
        <v>145</v>
      </c>
      <c r="G188" s="27">
        <v>20</v>
      </c>
      <c r="H188" s="31">
        <v>0</v>
      </c>
      <c r="I188" s="31">
        <v>0</v>
      </c>
      <c r="J188" s="31">
        <v>0</v>
      </c>
      <c r="K188" s="31">
        <v>0</v>
      </c>
    </row>
    <row r="189" spans="2:11" ht="30">
      <c r="B189" s="128"/>
      <c r="C189" s="130"/>
      <c r="D189" s="29" t="s">
        <v>245</v>
      </c>
      <c r="E189" s="27" t="s">
        <v>145</v>
      </c>
      <c r="F189" s="27" t="s">
        <v>145</v>
      </c>
      <c r="G189" s="27">
        <v>5</v>
      </c>
      <c r="H189" s="31">
        <v>0</v>
      </c>
      <c r="I189" s="31">
        <v>0</v>
      </c>
      <c r="J189" s="31">
        <v>0</v>
      </c>
      <c r="K189" s="31">
        <v>0</v>
      </c>
    </row>
    <row r="190" spans="2:11" ht="30">
      <c r="B190" s="128"/>
      <c r="C190" s="130"/>
      <c r="D190" s="29" t="s">
        <v>246</v>
      </c>
      <c r="E190" s="27" t="s">
        <v>145</v>
      </c>
      <c r="F190" s="27" t="s">
        <v>145</v>
      </c>
      <c r="G190" s="27">
        <v>5</v>
      </c>
      <c r="H190" s="31">
        <v>0</v>
      </c>
      <c r="I190" s="31">
        <v>0</v>
      </c>
      <c r="J190" s="31">
        <v>0</v>
      </c>
      <c r="K190" s="31">
        <v>0</v>
      </c>
    </row>
    <row r="191" spans="2:11" ht="45">
      <c r="B191" s="128"/>
      <c r="C191" s="130"/>
      <c r="D191" s="58" t="s">
        <v>318</v>
      </c>
      <c r="E191" s="27">
        <v>100</v>
      </c>
      <c r="F191" s="27" t="s">
        <v>145</v>
      </c>
      <c r="G191" s="27" t="s">
        <v>145</v>
      </c>
      <c r="H191" s="27" t="s">
        <v>145</v>
      </c>
      <c r="I191" s="27" t="s">
        <v>145</v>
      </c>
      <c r="J191" s="27" t="s">
        <v>145</v>
      </c>
      <c r="K191" s="27" t="s">
        <v>145</v>
      </c>
    </row>
    <row r="192" spans="2:11">
      <c r="B192" s="128"/>
      <c r="C192" s="130"/>
      <c r="D192" s="58" t="s">
        <v>103</v>
      </c>
      <c r="E192" s="27" t="s">
        <v>145</v>
      </c>
      <c r="F192" s="27" t="s">
        <v>145</v>
      </c>
      <c r="G192" s="27">
        <v>15</v>
      </c>
      <c r="H192" s="31">
        <v>0</v>
      </c>
      <c r="I192" s="31">
        <v>0</v>
      </c>
      <c r="J192" s="31">
        <v>0</v>
      </c>
      <c r="K192" s="31">
        <v>2</v>
      </c>
    </row>
    <row r="193" spans="2:11">
      <c r="B193" s="128"/>
      <c r="C193" s="130"/>
      <c r="D193" s="58" t="s">
        <v>242</v>
      </c>
      <c r="E193" s="27" t="s">
        <v>145</v>
      </c>
      <c r="F193" s="27" t="s">
        <v>145</v>
      </c>
      <c r="G193" s="27">
        <v>32</v>
      </c>
      <c r="H193" s="31">
        <v>0</v>
      </c>
      <c r="I193" s="31">
        <v>0</v>
      </c>
      <c r="J193" s="31">
        <v>0</v>
      </c>
      <c r="K193" s="31">
        <v>2</v>
      </c>
    </row>
    <row r="194" spans="2:11">
      <c r="B194" s="128"/>
      <c r="C194" s="130"/>
      <c r="D194" s="58" t="s">
        <v>267</v>
      </c>
      <c r="E194" s="27" t="s">
        <v>145</v>
      </c>
      <c r="F194" s="27" t="s">
        <v>145</v>
      </c>
      <c r="G194" s="27">
        <v>15</v>
      </c>
      <c r="H194" s="31">
        <v>0</v>
      </c>
      <c r="I194" s="31">
        <v>0</v>
      </c>
      <c r="J194" s="31">
        <v>0</v>
      </c>
      <c r="K194" s="31">
        <v>4</v>
      </c>
    </row>
    <row r="195" spans="2:11">
      <c r="B195" s="128"/>
      <c r="C195" s="130"/>
      <c r="D195" s="58" t="s">
        <v>104</v>
      </c>
      <c r="E195" s="27" t="s">
        <v>145</v>
      </c>
      <c r="F195" s="27" t="s">
        <v>145</v>
      </c>
      <c r="G195" s="27">
        <v>15</v>
      </c>
      <c r="H195" s="31">
        <v>0</v>
      </c>
      <c r="I195" s="31">
        <v>0</v>
      </c>
      <c r="J195" s="31">
        <v>0</v>
      </c>
      <c r="K195" s="31">
        <v>0</v>
      </c>
    </row>
    <row r="196" spans="2:11">
      <c r="B196" s="128"/>
      <c r="C196" s="130"/>
      <c r="D196" s="58" t="s">
        <v>105</v>
      </c>
      <c r="E196" s="27" t="s">
        <v>145</v>
      </c>
      <c r="F196" s="27" t="s">
        <v>145</v>
      </c>
      <c r="G196" s="27">
        <v>5</v>
      </c>
      <c r="H196" s="31">
        <v>0</v>
      </c>
      <c r="I196" s="31">
        <v>0</v>
      </c>
      <c r="J196" s="31">
        <v>0</v>
      </c>
      <c r="K196" s="31">
        <v>0</v>
      </c>
    </row>
    <row r="197" spans="2:11">
      <c r="B197" s="128"/>
      <c r="C197" s="130"/>
      <c r="D197" s="44" t="s">
        <v>193</v>
      </c>
      <c r="E197" s="27" t="s">
        <v>145</v>
      </c>
      <c r="F197" s="27" t="s">
        <v>145</v>
      </c>
      <c r="G197" s="45">
        <v>15</v>
      </c>
      <c r="H197" s="71">
        <v>0</v>
      </c>
      <c r="I197" s="71">
        <v>0</v>
      </c>
      <c r="J197" s="71">
        <v>0</v>
      </c>
      <c r="K197" s="71">
        <v>0</v>
      </c>
    </row>
    <row r="198" spans="2:11">
      <c r="B198" s="131"/>
      <c r="C198" s="130"/>
      <c r="D198" s="44" t="s">
        <v>106</v>
      </c>
      <c r="E198" s="27" t="s">
        <v>145</v>
      </c>
      <c r="F198" s="27" t="s">
        <v>145</v>
      </c>
      <c r="G198" s="45">
        <v>12</v>
      </c>
      <c r="H198" s="71">
        <v>0</v>
      </c>
      <c r="I198" s="71">
        <v>0</v>
      </c>
      <c r="J198" s="71">
        <v>0</v>
      </c>
      <c r="K198" s="71">
        <v>0</v>
      </c>
    </row>
    <row r="199" spans="2:11">
      <c r="B199" s="72"/>
      <c r="C199" s="130"/>
      <c r="D199" s="57" t="s">
        <v>65</v>
      </c>
      <c r="E199" s="37">
        <f t="shared" ref="E199:K199" si="8">SUM(E186:E198)</f>
        <v>100</v>
      </c>
      <c r="F199" s="37">
        <f t="shared" si="8"/>
        <v>0</v>
      </c>
      <c r="G199" s="37">
        <f t="shared" si="8"/>
        <v>689</v>
      </c>
      <c r="H199" s="37">
        <f t="shared" si="8"/>
        <v>0</v>
      </c>
      <c r="I199" s="37">
        <f t="shared" si="8"/>
        <v>37</v>
      </c>
      <c r="J199" s="37">
        <f t="shared" si="8"/>
        <v>0</v>
      </c>
      <c r="K199" s="37">
        <f t="shared" si="8"/>
        <v>34</v>
      </c>
    </row>
    <row r="200" spans="2:11">
      <c r="B200" s="72"/>
      <c r="C200" s="151" t="s">
        <v>107</v>
      </c>
      <c r="D200" s="58" t="s">
        <v>108</v>
      </c>
      <c r="E200" s="27">
        <v>300</v>
      </c>
      <c r="F200" s="27">
        <v>0</v>
      </c>
      <c r="G200" s="27">
        <v>100</v>
      </c>
      <c r="H200" s="27">
        <v>0</v>
      </c>
      <c r="I200" s="27">
        <v>0</v>
      </c>
      <c r="J200" s="27">
        <v>0</v>
      </c>
      <c r="K200" s="27">
        <v>0</v>
      </c>
    </row>
    <row r="201" spans="2:11">
      <c r="B201" s="72"/>
      <c r="C201" s="151"/>
      <c r="D201" s="58" t="s">
        <v>194</v>
      </c>
      <c r="E201" s="39">
        <v>110</v>
      </c>
      <c r="F201" s="27">
        <v>0</v>
      </c>
      <c r="G201" s="27">
        <v>10</v>
      </c>
      <c r="H201" s="27">
        <v>0</v>
      </c>
      <c r="I201" s="27">
        <v>0</v>
      </c>
      <c r="J201" s="27">
        <v>0</v>
      </c>
      <c r="K201" s="27">
        <v>0</v>
      </c>
    </row>
    <row r="202" spans="2:11">
      <c r="B202" s="127">
        <v>13</v>
      </c>
      <c r="C202" s="151"/>
      <c r="D202" s="58" t="s">
        <v>195</v>
      </c>
      <c r="E202" s="27">
        <v>110</v>
      </c>
      <c r="F202" s="27">
        <v>75</v>
      </c>
      <c r="G202" s="27" t="s">
        <v>145</v>
      </c>
      <c r="H202" s="27">
        <v>0</v>
      </c>
      <c r="I202" s="27">
        <v>0</v>
      </c>
      <c r="J202" s="27">
        <v>0</v>
      </c>
      <c r="K202" s="27">
        <v>0</v>
      </c>
    </row>
    <row r="203" spans="2:11">
      <c r="B203" s="128"/>
      <c r="C203" s="151"/>
      <c r="D203" s="58" t="s">
        <v>111</v>
      </c>
      <c r="E203" s="27" t="s">
        <v>145</v>
      </c>
      <c r="F203" s="27" t="s">
        <v>145</v>
      </c>
      <c r="G203" s="27" t="s">
        <v>145</v>
      </c>
      <c r="H203" s="27">
        <v>0</v>
      </c>
      <c r="I203" s="27">
        <v>0</v>
      </c>
      <c r="J203" s="27">
        <v>0</v>
      </c>
      <c r="K203" s="27">
        <v>0</v>
      </c>
    </row>
    <row r="204" spans="2:11">
      <c r="B204" s="128"/>
      <c r="C204" s="151"/>
      <c r="D204" s="58" t="s">
        <v>112</v>
      </c>
      <c r="E204" s="27" t="s">
        <v>145</v>
      </c>
      <c r="F204" s="27" t="s">
        <v>145</v>
      </c>
      <c r="G204" s="27" t="s">
        <v>145</v>
      </c>
      <c r="H204" s="27">
        <v>0</v>
      </c>
      <c r="I204" s="27">
        <v>0</v>
      </c>
      <c r="J204" s="27">
        <v>0</v>
      </c>
      <c r="K204" s="27">
        <v>0</v>
      </c>
    </row>
    <row r="205" spans="2:11">
      <c r="B205" s="128"/>
      <c r="C205" s="151"/>
      <c r="D205" s="58" t="s">
        <v>130</v>
      </c>
      <c r="E205" s="27" t="s">
        <v>145</v>
      </c>
      <c r="F205" s="27" t="s">
        <v>145</v>
      </c>
      <c r="G205" s="27" t="s">
        <v>145</v>
      </c>
      <c r="H205" s="27">
        <v>0</v>
      </c>
      <c r="I205" s="27">
        <v>0</v>
      </c>
      <c r="J205" s="27">
        <v>0</v>
      </c>
      <c r="K205" s="27">
        <v>0</v>
      </c>
    </row>
    <row r="206" spans="2:11">
      <c r="B206" s="128"/>
      <c r="C206" s="151"/>
      <c r="D206" s="58" t="s">
        <v>115</v>
      </c>
      <c r="E206" s="27" t="s">
        <v>145</v>
      </c>
      <c r="F206" s="27" t="s">
        <v>145</v>
      </c>
      <c r="G206" s="27" t="s">
        <v>145</v>
      </c>
      <c r="H206" s="27">
        <v>0</v>
      </c>
      <c r="I206" s="27">
        <v>0</v>
      </c>
      <c r="J206" s="27">
        <v>0</v>
      </c>
      <c r="K206" s="27">
        <v>0</v>
      </c>
    </row>
    <row r="207" spans="2:11">
      <c r="B207" s="128"/>
      <c r="C207" s="151"/>
      <c r="D207" s="58" t="s">
        <v>118</v>
      </c>
      <c r="E207" s="27" t="s">
        <v>145</v>
      </c>
      <c r="F207" s="27" t="s">
        <v>145</v>
      </c>
      <c r="G207" s="27" t="s">
        <v>145</v>
      </c>
      <c r="H207" s="27">
        <v>0</v>
      </c>
      <c r="I207" s="27">
        <v>0</v>
      </c>
      <c r="J207" s="27">
        <v>0</v>
      </c>
      <c r="K207" s="27">
        <v>0</v>
      </c>
    </row>
    <row r="208" spans="2:11">
      <c r="B208" s="128"/>
      <c r="C208" s="151"/>
      <c r="D208" s="58" t="s">
        <v>248</v>
      </c>
      <c r="E208" s="27" t="s">
        <v>145</v>
      </c>
      <c r="F208" s="27" t="s">
        <v>145</v>
      </c>
      <c r="G208" s="27" t="s">
        <v>145</v>
      </c>
      <c r="H208" s="27">
        <v>0</v>
      </c>
      <c r="I208" s="27">
        <v>0</v>
      </c>
      <c r="J208" s="27">
        <v>0</v>
      </c>
      <c r="K208" s="27">
        <v>0</v>
      </c>
    </row>
    <row r="209" spans="2:11" ht="30">
      <c r="B209" s="128"/>
      <c r="C209" s="151"/>
      <c r="D209" s="58" t="s">
        <v>247</v>
      </c>
      <c r="E209" s="27" t="s">
        <v>145</v>
      </c>
      <c r="F209" s="27" t="s">
        <v>145</v>
      </c>
      <c r="G209" s="27">
        <v>10</v>
      </c>
      <c r="H209" s="27">
        <v>0</v>
      </c>
      <c r="I209" s="27">
        <v>0</v>
      </c>
      <c r="J209" s="27">
        <v>0</v>
      </c>
      <c r="K209" s="27">
        <v>0</v>
      </c>
    </row>
    <row r="210" spans="2:11">
      <c r="B210" s="128"/>
      <c r="C210" s="151"/>
      <c r="D210" s="58" t="s">
        <v>119</v>
      </c>
      <c r="E210" s="27">
        <v>750</v>
      </c>
      <c r="F210" s="27">
        <v>0</v>
      </c>
      <c r="G210" s="27">
        <v>60</v>
      </c>
      <c r="H210" s="27">
        <v>0</v>
      </c>
      <c r="I210" s="27">
        <v>60</v>
      </c>
      <c r="J210" s="27">
        <v>0</v>
      </c>
      <c r="K210" s="27">
        <v>12</v>
      </c>
    </row>
    <row r="211" spans="2:11">
      <c r="B211" s="128"/>
      <c r="C211" s="151"/>
      <c r="D211" s="58" t="s">
        <v>120</v>
      </c>
      <c r="E211" s="27">
        <v>115</v>
      </c>
      <c r="F211" s="27"/>
      <c r="G211" s="27">
        <v>4</v>
      </c>
      <c r="H211" s="27">
        <v>0</v>
      </c>
      <c r="I211" s="27">
        <v>14</v>
      </c>
      <c r="J211" s="27">
        <v>0</v>
      </c>
      <c r="K211" s="27">
        <v>3</v>
      </c>
    </row>
    <row r="212" spans="2:11">
      <c r="B212" s="128"/>
      <c r="C212" s="151"/>
      <c r="D212" s="58" t="s">
        <v>121</v>
      </c>
      <c r="E212" s="27">
        <v>78</v>
      </c>
      <c r="F212" s="27" t="s">
        <v>145</v>
      </c>
      <c r="G212" s="27">
        <v>13</v>
      </c>
      <c r="H212" s="27">
        <v>0</v>
      </c>
      <c r="I212" s="27">
        <v>0</v>
      </c>
      <c r="J212" s="27">
        <v>0</v>
      </c>
      <c r="K212" s="27">
        <v>12</v>
      </c>
    </row>
    <row r="213" spans="2:11">
      <c r="B213" s="72"/>
      <c r="C213" s="151"/>
      <c r="D213" s="58" t="s">
        <v>122</v>
      </c>
      <c r="E213" s="27">
        <v>100</v>
      </c>
      <c r="F213" s="27" t="s">
        <v>145</v>
      </c>
      <c r="G213" s="27">
        <v>1</v>
      </c>
      <c r="H213" s="27">
        <v>0</v>
      </c>
      <c r="I213" s="27">
        <v>8</v>
      </c>
      <c r="J213" s="27">
        <v>0</v>
      </c>
      <c r="K213" s="27">
        <v>1</v>
      </c>
    </row>
    <row r="214" spans="2:11">
      <c r="B214" s="72"/>
      <c r="C214" s="151"/>
      <c r="D214" s="58" t="s">
        <v>123</v>
      </c>
      <c r="E214" s="27" t="s">
        <v>145</v>
      </c>
      <c r="F214" s="27" t="s">
        <v>145</v>
      </c>
      <c r="G214" s="27">
        <v>4</v>
      </c>
      <c r="H214" s="27">
        <v>0</v>
      </c>
      <c r="I214" s="27">
        <v>0</v>
      </c>
      <c r="J214" s="27">
        <v>0</v>
      </c>
      <c r="K214" s="27">
        <v>0</v>
      </c>
    </row>
    <row r="215" spans="2:11">
      <c r="B215" s="72"/>
      <c r="C215" s="151"/>
      <c r="D215" s="58" t="s">
        <v>124</v>
      </c>
      <c r="E215" s="27" t="s">
        <v>145</v>
      </c>
      <c r="F215" s="27" t="s">
        <v>145</v>
      </c>
      <c r="G215" s="27">
        <v>1</v>
      </c>
      <c r="H215" s="27">
        <v>0</v>
      </c>
      <c r="I215" s="27">
        <v>0</v>
      </c>
      <c r="J215" s="27">
        <v>0</v>
      </c>
      <c r="K215" s="27">
        <v>0</v>
      </c>
    </row>
    <row r="216" spans="2:11">
      <c r="B216" s="72"/>
      <c r="C216" s="151"/>
      <c r="D216" s="58" t="s">
        <v>125</v>
      </c>
      <c r="E216" s="27" t="s">
        <v>145</v>
      </c>
      <c r="F216" s="27" t="s">
        <v>145</v>
      </c>
      <c r="G216" s="27">
        <v>3</v>
      </c>
      <c r="H216" s="27">
        <v>0</v>
      </c>
      <c r="I216" s="27">
        <v>0</v>
      </c>
      <c r="J216" s="27">
        <v>0</v>
      </c>
      <c r="K216" s="27">
        <v>0</v>
      </c>
    </row>
    <row r="217" spans="2:11">
      <c r="B217" s="72"/>
      <c r="C217" s="151"/>
      <c r="D217" s="58" t="s">
        <v>126</v>
      </c>
      <c r="E217" s="27" t="s">
        <v>145</v>
      </c>
      <c r="F217" s="27" t="s">
        <v>145</v>
      </c>
      <c r="G217" s="27">
        <v>3</v>
      </c>
      <c r="H217" s="27">
        <v>0</v>
      </c>
      <c r="I217" s="27">
        <v>0</v>
      </c>
      <c r="J217" s="27">
        <v>0</v>
      </c>
      <c r="K217" s="27">
        <v>0</v>
      </c>
    </row>
    <row r="218" spans="2:11">
      <c r="B218" s="72"/>
      <c r="C218" s="151"/>
      <c r="D218" s="73" t="s">
        <v>191</v>
      </c>
      <c r="E218" s="27" t="s">
        <v>145</v>
      </c>
      <c r="F218" s="27" t="s">
        <v>145</v>
      </c>
      <c r="G218" s="45">
        <v>1</v>
      </c>
      <c r="H218" s="27">
        <v>0</v>
      </c>
      <c r="I218" s="27">
        <v>0</v>
      </c>
      <c r="J218" s="27">
        <v>0</v>
      </c>
      <c r="K218" s="27">
        <v>0</v>
      </c>
    </row>
    <row r="219" spans="2:11">
      <c r="B219" s="72"/>
      <c r="C219" s="151"/>
      <c r="D219" s="73" t="s">
        <v>106</v>
      </c>
      <c r="E219" s="27">
        <v>60</v>
      </c>
      <c r="F219" s="27" t="s">
        <v>145</v>
      </c>
      <c r="G219" s="45">
        <v>4</v>
      </c>
      <c r="H219" s="27">
        <v>0</v>
      </c>
      <c r="I219" s="27">
        <v>3</v>
      </c>
      <c r="J219" s="27">
        <v>0</v>
      </c>
      <c r="K219" s="27">
        <v>2</v>
      </c>
    </row>
    <row r="220" spans="2:11">
      <c r="B220" s="72"/>
      <c r="C220" s="151"/>
      <c r="D220" s="73" t="s">
        <v>192</v>
      </c>
      <c r="E220" s="27" t="s">
        <v>145</v>
      </c>
      <c r="F220" s="27" t="s">
        <v>145</v>
      </c>
      <c r="G220" s="45">
        <v>1</v>
      </c>
      <c r="H220" s="27">
        <v>0</v>
      </c>
      <c r="I220" s="27">
        <v>0</v>
      </c>
      <c r="J220" s="27">
        <v>0</v>
      </c>
      <c r="K220" s="27">
        <v>0</v>
      </c>
    </row>
    <row r="221" spans="2:11">
      <c r="B221" s="72"/>
      <c r="C221" s="151"/>
      <c r="D221" s="74" t="s">
        <v>65</v>
      </c>
      <c r="E221" s="47">
        <f t="shared" ref="E221:J221" si="9">SUM(E200:E220)</f>
        <v>1623</v>
      </c>
      <c r="F221" s="47">
        <f t="shared" si="9"/>
        <v>75</v>
      </c>
      <c r="G221" s="47">
        <f t="shared" si="9"/>
        <v>215</v>
      </c>
      <c r="H221" s="47">
        <f t="shared" si="9"/>
        <v>0</v>
      </c>
      <c r="I221" s="47">
        <f t="shared" si="9"/>
        <v>85</v>
      </c>
      <c r="J221" s="47">
        <f t="shared" si="9"/>
        <v>0</v>
      </c>
      <c r="K221" s="47">
        <f>SUM(K200:K220)</f>
        <v>30</v>
      </c>
    </row>
    <row r="222" spans="2:11">
      <c r="B222" s="127">
        <v>14</v>
      </c>
      <c r="C222" s="129" t="s">
        <v>156</v>
      </c>
      <c r="D222" s="58" t="s">
        <v>286</v>
      </c>
      <c r="E222" s="27">
        <v>12</v>
      </c>
      <c r="F222" s="27">
        <v>0</v>
      </c>
      <c r="G222" s="27">
        <v>12</v>
      </c>
      <c r="H222" s="27">
        <v>0</v>
      </c>
      <c r="I222" s="27">
        <v>0</v>
      </c>
      <c r="J222" s="27">
        <v>0</v>
      </c>
      <c r="K222" s="27">
        <v>0</v>
      </c>
    </row>
    <row r="223" spans="2:11">
      <c r="B223" s="128"/>
      <c r="C223" s="130"/>
      <c r="D223" s="58" t="s">
        <v>131</v>
      </c>
      <c r="E223" s="27">
        <v>55</v>
      </c>
      <c r="F223" s="27">
        <v>0</v>
      </c>
      <c r="G223" s="27">
        <v>22</v>
      </c>
      <c r="H223" s="27">
        <v>0</v>
      </c>
      <c r="I223" s="27">
        <v>0</v>
      </c>
      <c r="J223" s="27">
        <v>0</v>
      </c>
      <c r="K223" s="27">
        <v>0</v>
      </c>
    </row>
    <row r="224" spans="2:11">
      <c r="B224" s="128"/>
      <c r="C224" s="130"/>
      <c r="D224" s="58" t="s">
        <v>132</v>
      </c>
      <c r="E224" s="27">
        <v>30</v>
      </c>
      <c r="F224" s="27">
        <v>0</v>
      </c>
      <c r="G224" s="27">
        <v>10</v>
      </c>
      <c r="H224" s="27">
        <v>0</v>
      </c>
      <c r="I224" s="27">
        <v>0</v>
      </c>
      <c r="J224" s="27">
        <v>0</v>
      </c>
      <c r="K224" s="27">
        <v>0</v>
      </c>
    </row>
    <row r="225" spans="2:11" ht="30">
      <c r="B225" s="128"/>
      <c r="C225" s="130"/>
      <c r="D225" s="58" t="s">
        <v>285</v>
      </c>
      <c r="E225" s="27">
        <v>25</v>
      </c>
      <c r="F225" s="27">
        <v>0</v>
      </c>
      <c r="G225" s="27">
        <v>15</v>
      </c>
      <c r="H225" s="27">
        <v>0</v>
      </c>
      <c r="I225" s="27">
        <v>0</v>
      </c>
      <c r="J225" s="27">
        <v>0</v>
      </c>
      <c r="K225" s="27">
        <v>0</v>
      </c>
    </row>
    <row r="226" spans="2:11">
      <c r="B226" s="128"/>
      <c r="C226" s="130"/>
      <c r="D226" s="29" t="s">
        <v>272</v>
      </c>
      <c r="E226" s="27">
        <v>100</v>
      </c>
      <c r="F226" s="27">
        <v>59</v>
      </c>
      <c r="G226" s="27">
        <v>6</v>
      </c>
      <c r="H226" s="27">
        <v>0</v>
      </c>
      <c r="I226" s="27">
        <v>6</v>
      </c>
      <c r="J226" s="27">
        <v>0</v>
      </c>
      <c r="K226" s="27">
        <v>2</v>
      </c>
    </row>
    <row r="227" spans="2:11">
      <c r="B227" s="128"/>
      <c r="C227" s="130"/>
      <c r="D227" s="58" t="s">
        <v>133</v>
      </c>
      <c r="E227" s="27">
        <v>25</v>
      </c>
      <c r="F227" s="27">
        <v>0</v>
      </c>
      <c r="G227" s="27">
        <v>6</v>
      </c>
      <c r="H227" s="27">
        <v>0</v>
      </c>
      <c r="I227" s="27">
        <v>0</v>
      </c>
      <c r="J227" s="27">
        <v>0</v>
      </c>
      <c r="K227" s="27">
        <v>0</v>
      </c>
    </row>
    <row r="228" spans="2:11" ht="30">
      <c r="B228" s="128"/>
      <c r="C228" s="130"/>
      <c r="D228" s="44" t="s">
        <v>277</v>
      </c>
      <c r="E228" s="45">
        <v>45</v>
      </c>
      <c r="F228" s="45">
        <v>8</v>
      </c>
      <c r="G228" s="45">
        <v>30</v>
      </c>
      <c r="H228" s="45">
        <v>0</v>
      </c>
      <c r="I228" s="45">
        <v>2</v>
      </c>
      <c r="J228" s="45">
        <v>0</v>
      </c>
      <c r="K228" s="45">
        <v>0</v>
      </c>
    </row>
    <row r="229" spans="2:11" ht="30">
      <c r="B229" s="128"/>
      <c r="C229" s="130"/>
      <c r="D229" s="44" t="s">
        <v>353</v>
      </c>
      <c r="E229" s="45">
        <v>20</v>
      </c>
      <c r="F229" s="45">
        <v>1</v>
      </c>
      <c r="G229" s="45">
        <v>10</v>
      </c>
      <c r="H229" s="45">
        <v>0</v>
      </c>
      <c r="I229" s="45">
        <v>2</v>
      </c>
      <c r="J229" s="45">
        <v>0</v>
      </c>
      <c r="K229" s="45">
        <v>0</v>
      </c>
    </row>
    <row r="230" spans="2:11" ht="30">
      <c r="B230" s="128"/>
      <c r="C230" s="130"/>
      <c r="D230" s="29" t="s">
        <v>287</v>
      </c>
      <c r="E230" s="45">
        <v>24</v>
      </c>
      <c r="F230" s="45">
        <v>11</v>
      </c>
      <c r="G230" s="45">
        <v>3</v>
      </c>
      <c r="H230" s="45">
        <v>0</v>
      </c>
      <c r="I230" s="45">
        <v>0</v>
      </c>
      <c r="J230" s="45">
        <v>0</v>
      </c>
      <c r="K230" s="45">
        <v>0</v>
      </c>
    </row>
    <row r="231" spans="2:11">
      <c r="B231" s="128"/>
      <c r="C231" s="130"/>
      <c r="D231" s="29" t="s">
        <v>338</v>
      </c>
      <c r="E231" s="45"/>
      <c r="F231" s="45"/>
      <c r="G231" s="45">
        <v>0</v>
      </c>
      <c r="H231" s="45">
        <v>0</v>
      </c>
      <c r="I231" s="45"/>
      <c r="J231" s="45"/>
      <c r="K231" s="45"/>
    </row>
    <row r="232" spans="2:11" ht="60">
      <c r="B232" s="128"/>
      <c r="C232" s="130"/>
      <c r="D232" s="75" t="s">
        <v>288</v>
      </c>
      <c r="E232" s="45">
        <v>64</v>
      </c>
      <c r="F232" s="45">
        <v>0</v>
      </c>
      <c r="G232" s="45">
        <v>64</v>
      </c>
      <c r="H232" s="45">
        <v>0</v>
      </c>
      <c r="I232" s="45">
        <v>0</v>
      </c>
      <c r="J232" s="45">
        <v>0</v>
      </c>
      <c r="K232" s="45">
        <v>0</v>
      </c>
    </row>
    <row r="233" spans="2:11" ht="45">
      <c r="B233" s="128"/>
      <c r="C233" s="130"/>
      <c r="D233" s="58" t="s">
        <v>278</v>
      </c>
      <c r="E233" s="27">
        <v>6</v>
      </c>
      <c r="F233" s="27">
        <v>0</v>
      </c>
      <c r="G233" s="27">
        <v>6</v>
      </c>
      <c r="H233" s="27">
        <v>0</v>
      </c>
      <c r="I233" s="27">
        <v>0</v>
      </c>
      <c r="J233" s="27">
        <v>0</v>
      </c>
      <c r="K233" s="27">
        <v>0</v>
      </c>
    </row>
    <row r="234" spans="2:11">
      <c r="B234" s="128"/>
      <c r="C234" s="130"/>
      <c r="D234" s="76" t="s">
        <v>65</v>
      </c>
      <c r="E234" s="37">
        <f t="shared" ref="E234:J234" si="10">SUM(E222:E233)</f>
        <v>406</v>
      </c>
      <c r="F234" s="37">
        <f t="shared" si="10"/>
        <v>79</v>
      </c>
      <c r="G234" s="37">
        <f t="shared" si="10"/>
        <v>184</v>
      </c>
      <c r="H234" s="37">
        <f>SUM(H222:H233)</f>
        <v>0</v>
      </c>
      <c r="I234" s="37">
        <f>SUM(I222:I233)</f>
        <v>10</v>
      </c>
      <c r="J234" s="37">
        <f t="shared" si="10"/>
        <v>0</v>
      </c>
      <c r="K234" s="37">
        <f>SUM(K222:K233)</f>
        <v>2</v>
      </c>
    </row>
    <row r="235" spans="2:11">
      <c r="B235" s="131"/>
      <c r="C235" s="132"/>
      <c r="D235" s="77" t="s">
        <v>196</v>
      </c>
      <c r="E235" s="40">
        <f>SUM(E234,E221,E199,E185,E176,E161,E160,E161,E144,E123,E108,E100,E78,E56,E39,E26)</f>
        <v>12523</v>
      </c>
      <c r="F235" s="40">
        <f>SUM(F234,F221,F100,F199,F185,F176,F160,F144,F123,F108,F78,F56,F39,F26)</f>
        <v>1753</v>
      </c>
      <c r="G235" s="41">
        <f>SUM(G234,G221,G199,G185,G176,G160,G144,G123,G108,G100,G78,G56,G39,G26)</f>
        <v>6722</v>
      </c>
      <c r="H235" s="40">
        <f>SUM(H234,H221,H199,H185,H176,H160,H144,H123,H108,H100,H78,H56,H39,H26)</f>
        <v>61</v>
      </c>
      <c r="I235" s="40">
        <f>SUM(I234,I221,I199,I185,I176,I160,I144,I123,I108,I100,I78,I56,I39,I26)</f>
        <v>1221</v>
      </c>
      <c r="J235" s="40">
        <f>SUM(J234,J221,J199,J185,J176,J160,J144,J123,J108,J100,J78,J56,J39,J26)</f>
        <v>2</v>
      </c>
      <c r="K235" s="40">
        <f>SUM(K234,K221,K199,K185,K176,K160,K144,K123,K108,K100,K78,K56,K39,K26)</f>
        <v>468</v>
      </c>
    </row>
    <row r="236" spans="2:11" ht="31.5" customHeight="1">
      <c r="B236" s="10"/>
      <c r="C236" s="10"/>
      <c r="D236" s="156" t="s">
        <v>360</v>
      </c>
      <c r="E236" s="157"/>
      <c r="F236" s="157"/>
      <c r="G236" s="157"/>
      <c r="H236" s="157"/>
      <c r="I236" s="157"/>
      <c r="J236" s="157"/>
      <c r="K236" s="157"/>
    </row>
    <row r="237" spans="2:11" ht="24" customHeight="1">
      <c r="D237" s="158"/>
      <c r="E237" s="159"/>
      <c r="F237" s="159"/>
      <c r="G237" s="159"/>
      <c r="H237" s="159"/>
    </row>
  </sheetData>
  <mergeCells count="30">
    <mergeCell ref="C177:C185"/>
    <mergeCell ref="B222:B235"/>
    <mergeCell ref="C222:C235"/>
    <mergeCell ref="B186:B198"/>
    <mergeCell ref="B202:B212"/>
    <mergeCell ref="C186:C199"/>
    <mergeCell ref="C200:C221"/>
    <mergeCell ref="C109:C123"/>
    <mergeCell ref="B124:B144"/>
    <mergeCell ref="C124:C144"/>
    <mergeCell ref="B161:B176"/>
    <mergeCell ref="C161:C176"/>
    <mergeCell ref="C145:C160"/>
    <mergeCell ref="B145:B160"/>
    <mergeCell ref="D236:K236"/>
    <mergeCell ref="D237:H237"/>
    <mergeCell ref="B1:K2"/>
    <mergeCell ref="B4:B26"/>
    <mergeCell ref="C4:C26"/>
    <mergeCell ref="B27:B38"/>
    <mergeCell ref="C27:C38"/>
    <mergeCell ref="B40:B56"/>
    <mergeCell ref="C40:C56"/>
    <mergeCell ref="B57:B78"/>
    <mergeCell ref="C57:C78"/>
    <mergeCell ref="B79:B100"/>
    <mergeCell ref="C79:C100"/>
    <mergeCell ref="B101:B108"/>
    <mergeCell ref="C101:C108"/>
    <mergeCell ref="B109:B123"/>
  </mergeCells>
  <pageMargins left="0.70866141732283472" right="0.70866141732283472" top="0.35433070866141736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Plan A</vt:lpstr>
      <vt:lpstr>Plan B</vt:lpstr>
      <vt:lpstr>Plan C</vt:lpstr>
      <vt:lpstr>'Plan A'!Print_Titles</vt:lpstr>
      <vt:lpstr>'Plan B'!Print_Titles</vt:lpstr>
      <vt:lpstr>'Plan 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N</dc:creator>
  <cp:lastModifiedBy>User</cp:lastModifiedBy>
  <cp:lastPrinted>2020-05-06T07:28:41Z</cp:lastPrinted>
  <dcterms:created xsi:type="dcterms:W3CDTF">2015-06-05T18:17:20Z</dcterms:created>
  <dcterms:modified xsi:type="dcterms:W3CDTF">2020-05-08T06:55:17Z</dcterms:modified>
</cp:coreProperties>
</file>